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" windowWidth="6915" windowHeight="3435" activeTab="0"/>
  </bookViews>
  <sheets>
    <sheet name="E Cascades" sheetId="1" r:id="rId1"/>
  </sheets>
  <definedNames/>
  <calcPr fullCalcOnLoad="1"/>
</workbook>
</file>

<file path=xl/sharedStrings.xml><?xml version="1.0" encoding="utf-8"?>
<sst xmlns="http://schemas.openxmlformats.org/spreadsheetml/2006/main" count="303" uniqueCount="166">
  <si>
    <t>Date</t>
  </si>
  <si>
    <t>Comments</t>
  </si>
  <si>
    <t>NW</t>
  </si>
  <si>
    <t>NE</t>
  </si>
  <si>
    <t>SW</t>
  </si>
  <si>
    <t>SE</t>
  </si>
  <si>
    <t>Gooseberry Flats</t>
  </si>
  <si>
    <t>Center</t>
  </si>
  <si>
    <t>Kachess</t>
  </si>
  <si>
    <t>3 young in roadside nest</t>
  </si>
  <si>
    <t>Lick Creek</t>
  </si>
  <si>
    <t>Three Young below old logging road</t>
  </si>
  <si>
    <t>N. Fork Taneum</t>
  </si>
  <si>
    <t>Two Young down ridge from elk blind</t>
  </si>
  <si>
    <t>Deer Gultch</t>
  </si>
  <si>
    <t>x</t>
  </si>
  <si>
    <t>Three Young off road 311 up trail to right</t>
  </si>
  <si>
    <t>Snow/Boulder</t>
  </si>
  <si>
    <t>Two Young 2/3rd way up ridge near clear cut</t>
  </si>
  <si>
    <t>First Creek</t>
  </si>
  <si>
    <t>Two Young below spur road</t>
  </si>
  <si>
    <t>Coleman</t>
  </si>
  <si>
    <t>Active w/ young powerline site</t>
  </si>
  <si>
    <t>Baker Creek</t>
  </si>
  <si>
    <t>Three young down ridge from road</t>
  </si>
  <si>
    <t>Box Canyon</t>
  </si>
  <si>
    <t>Active w/ Young</t>
  </si>
  <si>
    <t>Jungle Creek</t>
  </si>
  <si>
    <t>Active</t>
  </si>
  <si>
    <t>Johnson Creek</t>
  </si>
  <si>
    <t>Two Young across bridge up ridge</t>
  </si>
  <si>
    <t>Blewett Pass</t>
  </si>
  <si>
    <t>Located by Falconers</t>
  </si>
  <si>
    <t>Hansel Creek</t>
  </si>
  <si>
    <t>3 young in nest LAOC snag</t>
  </si>
  <si>
    <t>Larson Creek</t>
  </si>
  <si>
    <t>Nest w/ two young</t>
  </si>
  <si>
    <t>Doctor Creek</t>
  </si>
  <si>
    <t>adult w/ two fledglings</t>
  </si>
  <si>
    <t>Boundary Butte</t>
  </si>
  <si>
    <t>94-95</t>
  </si>
  <si>
    <t>active off and on</t>
  </si>
  <si>
    <t>Cabin Creek</t>
  </si>
  <si>
    <t>90 2 young in nest, 92 unocc.</t>
  </si>
  <si>
    <t>Eagle Creek</t>
  </si>
  <si>
    <t>Active nest one young, 91 one adult, 92 adults and young seen</t>
  </si>
  <si>
    <t>Tamarack Creek</t>
  </si>
  <si>
    <t>89 2 young, 90 2 young, 91 unocc., 92 active 1 young, 93 old inactive nest, active nest 3 miles SW swakane</t>
  </si>
  <si>
    <t>Two Young near Pump house 4 mile mark</t>
  </si>
  <si>
    <t>T</t>
  </si>
  <si>
    <t>1/4</t>
  </si>
  <si>
    <t>1/16</t>
  </si>
  <si>
    <t xml:space="preserve">NE </t>
  </si>
  <si>
    <t>Birds Seen and Heard North Slope</t>
  </si>
  <si>
    <t>Tronson Creek</t>
  </si>
  <si>
    <t>No Details</t>
  </si>
  <si>
    <t>Mission Creek</t>
  </si>
  <si>
    <t>Single Adult Heard STOC</t>
  </si>
  <si>
    <t>Butcher Creek</t>
  </si>
  <si>
    <t>NA</t>
  </si>
  <si>
    <t>Adults and young seen</t>
  </si>
  <si>
    <t>Plainview Creek</t>
  </si>
  <si>
    <t>Pair seen 2 nests</t>
  </si>
  <si>
    <t>Dirtyface/Fall Creek</t>
  </si>
  <si>
    <t>Nest 2 young</t>
  </si>
  <si>
    <t>Theus/Soda Spring</t>
  </si>
  <si>
    <t>3 young, mistletoe platform</t>
  </si>
  <si>
    <t>active nest found</t>
  </si>
  <si>
    <t>Beaver Creek</t>
  </si>
  <si>
    <t>Young Near 1988 Site</t>
  </si>
  <si>
    <t>Platform nest in Mist. PSME prey found</t>
  </si>
  <si>
    <t>Deadhorse Canyon</t>
  </si>
  <si>
    <t>Rainy Creek</t>
  </si>
  <si>
    <t>Saw adult goshawk</t>
  </si>
  <si>
    <t>Heather Lake</t>
  </si>
  <si>
    <t>one adult seen STOC</t>
  </si>
  <si>
    <t>Byers Canyon</t>
  </si>
  <si>
    <t>goshawk harrassing and chasing owl</t>
  </si>
  <si>
    <t>Chumstick Creek</t>
  </si>
  <si>
    <t>Nest and young found</t>
  </si>
  <si>
    <t>not active, 94-95 verbal that active</t>
  </si>
  <si>
    <t>French Creek</t>
  </si>
  <si>
    <t>Defensive Pair</t>
  </si>
  <si>
    <t>Sunitch Creek</t>
  </si>
  <si>
    <t>no details, 92 not Active</t>
  </si>
  <si>
    <t>Freund Creek #2</t>
  </si>
  <si>
    <t>Single Goshawk Heard</t>
  </si>
  <si>
    <t>goshawk seen in 26 SW</t>
  </si>
  <si>
    <t>has been clearcut since</t>
  </si>
  <si>
    <t>5/74</t>
  </si>
  <si>
    <t>Van Creek</t>
  </si>
  <si>
    <t>7/92</t>
  </si>
  <si>
    <t>Saw Adult Rd 3860</t>
  </si>
  <si>
    <t>Swakane Creek #2</t>
  </si>
  <si>
    <t>6/16/93 1 adult male 8/05/93 adult and juvenile as well as prey and post</t>
  </si>
  <si>
    <t>5/28/95 nest found below road, adult seen</t>
  </si>
  <si>
    <t>Single Goshawk seen</t>
  </si>
  <si>
    <t>Active one young</t>
  </si>
  <si>
    <t>crew believes they are in sec 10 NE/SW</t>
  </si>
  <si>
    <t>Henry Creek/Berne #2</t>
  </si>
  <si>
    <t>Goshawk Heard above STOC site</t>
  </si>
  <si>
    <t>Henry Creek/Berne #3</t>
  </si>
  <si>
    <t>Lanham Lake</t>
  </si>
  <si>
    <t>Heard above Lake</t>
  </si>
  <si>
    <t>one nest above lake, one below</t>
  </si>
  <si>
    <t>Nason Creek/Meritt</t>
  </si>
  <si>
    <t>Nest w/ young found</t>
  </si>
  <si>
    <t>Chiwaucum Creek</t>
  </si>
  <si>
    <t>5/1980</t>
  </si>
  <si>
    <t>Goshawks defending along trail</t>
  </si>
  <si>
    <t>1989</t>
  </si>
  <si>
    <t>Nest Site</t>
  </si>
  <si>
    <t>Natapoc/Plain #2</t>
  </si>
  <si>
    <t>Natapoc plain #3</t>
  </si>
  <si>
    <t>No Nest Found, un occ.</t>
  </si>
  <si>
    <t>Natapoc plain #4</t>
  </si>
  <si>
    <t>4/1992</t>
  </si>
  <si>
    <t>Female flying over road</t>
  </si>
  <si>
    <t>Natapoc plain #5</t>
  </si>
  <si>
    <t>6/1990</t>
  </si>
  <si>
    <t>Nest in PSME 1 young</t>
  </si>
  <si>
    <t>Young heard begging, adult seen in sec 20</t>
  </si>
  <si>
    <t>Winton/Skinney Creek #2</t>
  </si>
  <si>
    <t>No details</t>
  </si>
  <si>
    <t>Adult &amp; young no nest found</t>
  </si>
  <si>
    <t>King Canyon</t>
  </si>
  <si>
    <t>One Adult Seen</t>
  </si>
  <si>
    <t>Adult Male Vocalizing</t>
  </si>
  <si>
    <t>23</t>
  </si>
  <si>
    <t>14</t>
  </si>
  <si>
    <t>11</t>
  </si>
  <si>
    <t>Silver Creek/CE Riv #2</t>
  </si>
  <si>
    <t>6/18/1992</t>
  </si>
  <si>
    <t>Camp Creek</t>
  </si>
  <si>
    <t>Adult Male</t>
  </si>
  <si>
    <t>Waptus River</t>
  </si>
  <si>
    <t>Allen Creek</t>
  </si>
  <si>
    <t>Recheck 1992 no sightings</t>
  </si>
  <si>
    <t>young seen no nest found</t>
  </si>
  <si>
    <t>4/01/1994</t>
  </si>
  <si>
    <t>single adult flew over after owl call</t>
  </si>
  <si>
    <t>Ingalls Creek</t>
  </si>
  <si>
    <t>SE CORNER</t>
  </si>
  <si>
    <t>Roslyn</t>
  </si>
  <si>
    <t>Coopers in 93 behind Skurski's</t>
  </si>
  <si>
    <t>Lk Armstrong</t>
  </si>
  <si>
    <t>(Sharpies)Next to parking lot for boat launch</t>
  </si>
  <si>
    <t>XX</t>
  </si>
  <si>
    <t>Name</t>
  </si>
  <si>
    <t xml:space="preserve">R </t>
  </si>
  <si>
    <t>S</t>
  </si>
  <si>
    <t>Exact</t>
  </si>
  <si>
    <t>ID</t>
  </si>
  <si>
    <t>Sand Creek #1</t>
  </si>
  <si>
    <t>Sand Creek #2</t>
  </si>
  <si>
    <t>Switchback Canyon #2</t>
  </si>
  <si>
    <t>Switchback Canyon #3</t>
  </si>
  <si>
    <t>Switchback Canyon #1</t>
  </si>
  <si>
    <t>Freund Creek #1</t>
  </si>
  <si>
    <t>Freund Creek #3</t>
  </si>
  <si>
    <t>Silver Creek/CE Riv #1</t>
  </si>
  <si>
    <t>Winton/Skinney Creek #1</t>
  </si>
  <si>
    <t>Natapoc/Plain #1</t>
  </si>
  <si>
    <t>Henry Creek/Berne #1</t>
  </si>
  <si>
    <t>Swakane Creek #1</t>
  </si>
  <si>
    <t>Active 3 young, 2 female, 1 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</si>
</sst>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49"/>
      <name val="Calibri"/>
      <family val="2"/>
    </font>
    <font>
      <u val="single"/>
      <sz val="11"/>
      <color indexed="49"/>
      <name val="Calibri"/>
      <family val="2"/>
    </font>
    <font>
      <sz val="11"/>
      <color indexed="49"/>
      <name val="Arial"/>
      <family val="2"/>
    </font>
    <font>
      <sz val="11"/>
      <color indexed="4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4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u val="single"/>
      <sz val="11"/>
      <color theme="1"/>
      <name val="Calibri"/>
      <family val="2"/>
    </font>
    <font>
      <sz val="11"/>
      <color rgb="FF000000"/>
      <name val="Arial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sz val="11"/>
      <color theme="8" tint="-0.24993999302387238"/>
      <name val="Calibri"/>
      <family val="2"/>
    </font>
    <font>
      <u val="single"/>
      <sz val="11"/>
      <color theme="8" tint="-0.24993999302387238"/>
      <name val="Calibri"/>
      <family val="2"/>
    </font>
    <font>
      <sz val="11"/>
      <color theme="8" tint="-0.24993999302387238"/>
      <name val="Arial"/>
      <family val="2"/>
    </font>
    <font>
      <sz val="11"/>
      <color theme="8" tint="-0.2499399930238723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7999668121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A3A3A3"/>
      </left>
      <right style="medium">
        <color rgb="FFA3A3A3"/>
      </right>
      <top style="medium">
        <color rgb="FFA3A3A3"/>
      </top>
      <bottom style="medium">
        <color rgb="FFA3A3A3"/>
      </bottom>
    </border>
    <border>
      <left style="thick"/>
      <right style="thick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/>
    </xf>
    <xf numFmtId="0" fontId="46" fillId="0" borderId="10" xfId="0" applyFont="1" applyBorder="1" applyAlignment="1">
      <alignment horizontal="right" vertical="center" wrapText="1"/>
    </xf>
    <xf numFmtId="0" fontId="46" fillId="0" borderId="0" xfId="0" applyFont="1" applyFill="1" applyBorder="1" applyAlignment="1">
      <alignment vertical="center" wrapText="1"/>
    </xf>
    <xf numFmtId="0" fontId="47" fillId="0" borderId="10" xfId="0" applyFont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165" fontId="0" fillId="0" borderId="0" xfId="0" applyNumberFormat="1" applyFont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0" fontId="49" fillId="33" borderId="0" xfId="0" applyFont="1" applyFill="1" applyBorder="1" applyAlignment="1">
      <alignment horizontal="left" vertical="center"/>
    </xf>
    <xf numFmtId="49" fontId="0" fillId="0" borderId="0" xfId="0" applyNumberFormat="1" applyAlignment="1">
      <alignment horizontal="left"/>
    </xf>
    <xf numFmtId="0" fontId="46" fillId="0" borderId="0" xfId="0" applyFont="1" applyFill="1" applyBorder="1" applyAlignment="1">
      <alignment horizontal="left" vertical="center"/>
    </xf>
    <xf numFmtId="49" fontId="46" fillId="0" borderId="0" xfId="0" applyNumberFormat="1" applyFont="1" applyFill="1" applyBorder="1" applyAlignment="1">
      <alignment horizontal="left" vertical="center"/>
    </xf>
    <xf numFmtId="0" fontId="50" fillId="34" borderId="11" xfId="0" applyFont="1" applyFill="1" applyBorder="1" applyAlignment="1">
      <alignment horizontal="left"/>
    </xf>
    <xf numFmtId="49" fontId="50" fillId="34" borderId="11" xfId="0" applyNumberFormat="1" applyFont="1" applyFill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49" fontId="48" fillId="0" borderId="0" xfId="0" applyNumberFormat="1" applyFont="1" applyBorder="1" applyAlignment="1">
      <alignment horizontal="left"/>
    </xf>
    <xf numFmtId="165" fontId="46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17" fontId="0" fillId="0" borderId="0" xfId="0" applyNumberFormat="1" applyFont="1" applyBorder="1" applyAlignment="1">
      <alignment horizontal="left"/>
    </xf>
    <xf numFmtId="0" fontId="51" fillId="33" borderId="0" xfId="0" applyFont="1" applyFill="1" applyBorder="1" applyAlignment="1">
      <alignment horizontal="left" vertical="top"/>
    </xf>
    <xf numFmtId="0" fontId="52" fillId="0" borderId="0" xfId="0" applyFont="1" applyBorder="1" applyAlignment="1">
      <alignment horizontal="left"/>
    </xf>
    <xf numFmtId="49" fontId="52" fillId="0" borderId="0" xfId="0" applyNumberFormat="1" applyFont="1" applyBorder="1" applyAlignment="1">
      <alignment horizontal="left"/>
    </xf>
    <xf numFmtId="0" fontId="53" fillId="0" borderId="0" xfId="0" applyFont="1" applyBorder="1" applyAlignment="1">
      <alignment horizontal="left"/>
    </xf>
    <xf numFmtId="49" fontId="53" fillId="0" borderId="0" xfId="0" applyNumberFormat="1" applyFont="1" applyBorder="1" applyAlignment="1">
      <alignment horizontal="left"/>
    </xf>
    <xf numFmtId="0" fontId="52" fillId="0" borderId="0" xfId="0" applyFont="1" applyFill="1" applyBorder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55" fillId="33" borderId="0" xfId="0" applyFont="1" applyFill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:O137"/>
    </sheetView>
  </sheetViews>
  <sheetFormatPr defaultColWidth="9.140625" defaultRowHeight="15"/>
  <cols>
    <col min="1" max="1" width="17.28125" style="6" customWidth="1"/>
    <col min="2" max="2" width="4.00390625" style="6" customWidth="1"/>
    <col min="3" max="3" width="5.28125" style="6" customWidth="1"/>
    <col min="4" max="4" width="4.57421875" style="6" customWidth="1"/>
    <col min="5" max="5" width="4.421875" style="14" customWidth="1"/>
    <col min="6" max="6" width="5.28125" style="14" customWidth="1"/>
    <col min="7" max="7" width="4.00390625" style="6" customWidth="1"/>
    <col min="8" max="8" width="12.57421875" style="6" customWidth="1"/>
    <col min="9" max="9" width="12.140625" style="6" customWidth="1"/>
    <col min="10" max="10" width="11.8515625" style="6" customWidth="1"/>
    <col min="11" max="11" width="11.421875" style="6" customWidth="1"/>
    <col min="12" max="12" width="12.28125" style="6" customWidth="1"/>
    <col min="13" max="13" width="6.7109375" style="6" customWidth="1"/>
    <col min="14" max="14" width="11.421875" style="6" customWidth="1"/>
    <col min="15" max="15" width="14.8515625" style="6" customWidth="1"/>
  </cols>
  <sheetData>
    <row r="1" spans="1:15" ht="21.75" thickTop="1">
      <c r="A1" s="17" t="s">
        <v>148</v>
      </c>
      <c r="B1" s="17" t="s">
        <v>49</v>
      </c>
      <c r="C1" s="17" t="s">
        <v>149</v>
      </c>
      <c r="D1" s="17" t="s">
        <v>150</v>
      </c>
      <c r="E1" s="18" t="s">
        <v>50</v>
      </c>
      <c r="F1" s="18" t="s">
        <v>51</v>
      </c>
      <c r="G1" s="17" t="s">
        <v>152</v>
      </c>
      <c r="H1" s="17" t="s">
        <v>7</v>
      </c>
      <c r="I1" s="17" t="s">
        <v>2</v>
      </c>
      <c r="J1" s="17" t="s">
        <v>3</v>
      </c>
      <c r="K1" s="17" t="s">
        <v>4</v>
      </c>
      <c r="L1" s="17" t="s">
        <v>5</v>
      </c>
      <c r="M1" s="17" t="s">
        <v>151</v>
      </c>
      <c r="N1" s="17" t="s">
        <v>0</v>
      </c>
      <c r="O1" s="17" t="s">
        <v>1</v>
      </c>
    </row>
    <row r="2" spans="1:15" ht="15">
      <c r="A2" s="7" t="s">
        <v>6</v>
      </c>
      <c r="B2" s="25">
        <v>19</v>
      </c>
      <c r="C2" s="25">
        <v>15</v>
      </c>
      <c r="D2" s="25">
        <v>26</v>
      </c>
      <c r="E2" s="26" t="s">
        <v>4</v>
      </c>
      <c r="F2" s="26" t="s">
        <v>7</v>
      </c>
      <c r="G2" s="8" t="str">
        <f>"lat "&amp;A2</f>
        <v>lat Gooseberry Flats</v>
      </c>
      <c r="H2" s="15">
        <f aca="true" t="shared" si="0" ref="H2:H31">SUM(I2:L2)/4</f>
        <v>47.10530084999999</v>
      </c>
      <c r="I2" s="19">
        <v>47.1071401</v>
      </c>
      <c r="J2" s="19">
        <v>47.1070673</v>
      </c>
      <c r="K2" s="19">
        <v>47.1035269</v>
      </c>
      <c r="L2" s="19">
        <v>47.1034691</v>
      </c>
      <c r="M2" s="7"/>
      <c r="N2" s="7">
        <v>1994</v>
      </c>
      <c r="O2" s="7" t="s">
        <v>9</v>
      </c>
    </row>
    <row r="3" spans="1:15" s="1" customFormat="1" ht="18.75">
      <c r="A3" s="8"/>
      <c r="B3" s="27"/>
      <c r="C3" s="27"/>
      <c r="D3" s="27"/>
      <c r="E3" s="28"/>
      <c r="F3" s="28"/>
      <c r="G3" s="8" t="str">
        <f>"long "&amp;A2</f>
        <v>long Gooseberry Flats</v>
      </c>
      <c r="H3" s="15">
        <f t="shared" si="0"/>
        <v>120.936867225</v>
      </c>
      <c r="I3" s="19">
        <v>120.9395372</v>
      </c>
      <c r="J3" s="19">
        <v>120.9342305</v>
      </c>
      <c r="K3" s="19">
        <v>120.9395048</v>
      </c>
      <c r="L3" s="19">
        <v>120.9341964</v>
      </c>
      <c r="M3" s="8"/>
      <c r="N3" s="8"/>
      <c r="O3" s="8"/>
    </row>
    <row r="4" spans="1:15" ht="15">
      <c r="A4" s="7" t="s">
        <v>8</v>
      </c>
      <c r="B4" s="25">
        <v>21</v>
      </c>
      <c r="C4" s="25">
        <v>13</v>
      </c>
      <c r="D4" s="25">
        <v>16</v>
      </c>
      <c r="E4" s="26" t="s">
        <v>3</v>
      </c>
      <c r="F4" s="26" t="s">
        <v>4</v>
      </c>
      <c r="G4" s="8" t="str">
        <f>"lat "&amp;A4</f>
        <v>lat Kachess</v>
      </c>
      <c r="H4" s="15">
        <f t="shared" si="0"/>
        <v>47.31386155</v>
      </c>
      <c r="I4" s="21">
        <v>47.3156769</v>
      </c>
      <c r="J4" s="21">
        <v>47.3156602</v>
      </c>
      <c r="K4" s="21">
        <v>47.3120611</v>
      </c>
      <c r="L4" s="21">
        <v>47.312048</v>
      </c>
      <c r="M4" s="7"/>
      <c r="N4" s="12">
        <v>34500</v>
      </c>
      <c r="O4" s="7" t="s">
        <v>48</v>
      </c>
    </row>
    <row r="5" spans="1:15" ht="15">
      <c r="A5" s="8"/>
      <c r="B5" s="27"/>
      <c r="C5" s="27"/>
      <c r="D5" s="27"/>
      <c r="E5" s="28"/>
      <c r="F5" s="28"/>
      <c r="G5" s="8" t="str">
        <f>"long "&amp;A4</f>
        <v>long Kachess</v>
      </c>
      <c r="H5" s="15">
        <f t="shared" si="0"/>
        <v>121.218303875</v>
      </c>
      <c r="I5" s="21">
        <v>121.2209524</v>
      </c>
      <c r="J5" s="21">
        <v>121.2156566</v>
      </c>
      <c r="K5" s="21">
        <v>121.2209505</v>
      </c>
      <c r="L5" s="21">
        <v>121.215656</v>
      </c>
      <c r="M5" s="7"/>
      <c r="N5" s="8"/>
      <c r="O5" s="8"/>
    </row>
    <row r="6" spans="1:15" ht="15">
      <c r="A6" s="7" t="s">
        <v>10</v>
      </c>
      <c r="B6" s="25">
        <v>21</v>
      </c>
      <c r="C6" s="25">
        <v>15</v>
      </c>
      <c r="D6" s="25">
        <v>14</v>
      </c>
      <c r="E6" s="26" t="s">
        <v>2</v>
      </c>
      <c r="F6" s="26" t="s">
        <v>4</v>
      </c>
      <c r="G6" s="8" t="str">
        <f>"lat "&amp;A6</f>
        <v>lat Lick Creek</v>
      </c>
      <c r="H6" s="15">
        <f t="shared" si="0"/>
        <v>47.312451925000005</v>
      </c>
      <c r="I6" s="21">
        <v>47.314242</v>
      </c>
      <c r="J6" s="21">
        <v>47.314235</v>
      </c>
      <c r="K6" s="21">
        <v>47.3106687</v>
      </c>
      <c r="L6" s="21">
        <v>47.310662</v>
      </c>
      <c r="M6" s="7"/>
      <c r="N6" s="9">
        <v>94</v>
      </c>
      <c r="O6" s="7" t="s">
        <v>11</v>
      </c>
    </row>
    <row r="7" spans="1:15" ht="15">
      <c r="A7" s="8"/>
      <c r="B7" s="27"/>
      <c r="C7" s="27"/>
      <c r="D7" s="27"/>
      <c r="E7" s="28"/>
      <c r="F7" s="28"/>
      <c r="G7" s="8" t="str">
        <f>"long "&amp;A6</f>
        <v>long Lick Creek</v>
      </c>
      <c r="H7" s="15">
        <f t="shared" si="0"/>
        <v>120.932650725</v>
      </c>
      <c r="I7" s="21">
        <v>120.9352605</v>
      </c>
      <c r="J7" s="21">
        <v>120.9300189</v>
      </c>
      <c r="K7" s="21">
        <v>120.9352849</v>
      </c>
      <c r="L7" s="21">
        <v>120.9300386</v>
      </c>
      <c r="M7" s="7"/>
      <c r="N7" s="20"/>
      <c r="O7" s="8"/>
    </row>
    <row r="8" spans="1:15" ht="15">
      <c r="A8" s="7" t="s">
        <v>12</v>
      </c>
      <c r="B8" s="25">
        <v>21</v>
      </c>
      <c r="C8" s="25">
        <v>15</v>
      </c>
      <c r="D8" s="25">
        <v>28</v>
      </c>
      <c r="E8" s="26" t="s">
        <v>2</v>
      </c>
      <c r="F8" s="26" t="s">
        <v>2</v>
      </c>
      <c r="G8" s="8" t="str">
        <f>"lat "&amp;A8</f>
        <v>lat N. Fork Taneum</v>
      </c>
      <c r="H8" s="15">
        <v>47.287419860937504</v>
      </c>
      <c r="I8" s="19">
        <v>47.2892389</v>
      </c>
      <c r="J8" s="19">
        <v>47.2891887</v>
      </c>
      <c r="K8" s="19">
        <v>47.285646925</v>
      </c>
      <c r="L8" s="19">
        <v>47.285604918749996</v>
      </c>
      <c r="M8" s="7"/>
      <c r="N8" s="9">
        <v>94</v>
      </c>
      <c r="O8" s="7" t="s">
        <v>13</v>
      </c>
    </row>
    <row r="9" spans="1:15" ht="15">
      <c r="A9" s="8"/>
      <c r="B9" s="27"/>
      <c r="C9" s="27"/>
      <c r="D9" s="27"/>
      <c r="E9" s="28"/>
      <c r="F9" s="28"/>
      <c r="G9" s="8" t="str">
        <f>"long "&amp;A8</f>
        <v>long N. Fork Taneum</v>
      </c>
      <c r="H9" s="15">
        <v>120.97513056093752</v>
      </c>
      <c r="I9" s="19">
        <v>120.9777892</v>
      </c>
      <c r="J9" s="19">
        <v>120.972490075</v>
      </c>
      <c r="K9" s="19">
        <v>120.977770075</v>
      </c>
      <c r="L9" s="19">
        <v>120.97247289375</v>
      </c>
      <c r="M9" s="7"/>
      <c r="N9" s="20"/>
      <c r="O9" s="8"/>
    </row>
    <row r="10" spans="1:15" ht="15">
      <c r="A10" s="7" t="s">
        <v>14</v>
      </c>
      <c r="B10" s="25">
        <v>20</v>
      </c>
      <c r="C10" s="25">
        <v>17</v>
      </c>
      <c r="D10" s="25">
        <v>13</v>
      </c>
      <c r="E10" s="26" t="s">
        <v>15</v>
      </c>
      <c r="F10" s="26" t="s">
        <v>15</v>
      </c>
      <c r="G10" s="8" t="str">
        <f>"lat "&amp;A10</f>
        <v>lat Deer Gultch</v>
      </c>
      <c r="H10" s="15">
        <f t="shared" si="0"/>
        <v>47.22576165</v>
      </c>
      <c r="I10" s="10">
        <v>47.2329739</v>
      </c>
      <c r="J10" s="10">
        <v>47.2330022</v>
      </c>
      <c r="K10" s="10">
        <v>47.2185101</v>
      </c>
      <c r="L10" s="10">
        <v>47.2185604</v>
      </c>
      <c r="M10" s="7"/>
      <c r="N10" s="9">
        <v>94</v>
      </c>
      <c r="O10" s="7" t="s">
        <v>16</v>
      </c>
    </row>
    <row r="11" spans="1:15" ht="15">
      <c r="A11" s="8"/>
      <c r="B11" s="27"/>
      <c r="C11" s="27"/>
      <c r="D11" s="27"/>
      <c r="E11" s="28"/>
      <c r="F11" s="28"/>
      <c r="G11" s="8" t="str">
        <f>"long "&amp;A10</f>
        <v>long Deer Gultch</v>
      </c>
      <c r="H11" s="15">
        <f t="shared" si="0"/>
        <v>120.65580985</v>
      </c>
      <c r="I11" s="10">
        <v>120.6664018</v>
      </c>
      <c r="J11" s="10">
        <v>120.6451411</v>
      </c>
      <c r="K11" s="10">
        <v>120.6665016</v>
      </c>
      <c r="L11" s="10">
        <v>120.6451949</v>
      </c>
      <c r="M11" s="7"/>
      <c r="N11" s="20"/>
      <c r="O11" s="8"/>
    </row>
    <row r="12" spans="1:15" ht="15">
      <c r="A12" s="7" t="s">
        <v>17</v>
      </c>
      <c r="B12" s="25">
        <v>20</v>
      </c>
      <c r="C12" s="25">
        <v>18</v>
      </c>
      <c r="D12" s="25">
        <v>6</v>
      </c>
      <c r="E12" s="26" t="s">
        <v>15</v>
      </c>
      <c r="F12" s="26" t="s">
        <v>15</v>
      </c>
      <c r="G12" s="8" t="str">
        <f>"lat "&amp;A12</f>
        <v>lat Snow/Boulder</v>
      </c>
      <c r="H12" s="15">
        <f t="shared" si="0"/>
        <v>47.254098725000006</v>
      </c>
      <c r="I12" s="10">
        <v>47.260167</v>
      </c>
      <c r="J12" s="10">
        <v>47.2601713</v>
      </c>
      <c r="K12" s="10">
        <v>47.2479881</v>
      </c>
      <c r="L12" s="10">
        <v>47.2480685</v>
      </c>
      <c r="M12" s="7"/>
      <c r="N12" s="9">
        <v>94</v>
      </c>
      <c r="O12" s="7" t="s">
        <v>18</v>
      </c>
    </row>
    <row r="13" spans="1:15" ht="15">
      <c r="A13" s="8"/>
      <c r="B13" s="27"/>
      <c r="C13" s="27"/>
      <c r="D13" s="27"/>
      <c r="E13" s="28"/>
      <c r="F13" s="28"/>
      <c r="G13" s="8" t="str">
        <f>"long "&amp;A12</f>
        <v>long Snow/Boulder</v>
      </c>
      <c r="H13" s="15">
        <f t="shared" si="0"/>
        <v>120.63210405</v>
      </c>
      <c r="I13" s="10">
        <v>120.6451859</v>
      </c>
      <c r="J13" s="10">
        <v>120.6190761</v>
      </c>
      <c r="K13" s="10">
        <v>120.6450355</v>
      </c>
      <c r="L13" s="10">
        <v>120.6191187</v>
      </c>
      <c r="M13" s="7"/>
      <c r="N13" s="8"/>
      <c r="O13" s="8"/>
    </row>
    <row r="14" spans="1:15" ht="15">
      <c r="A14" s="7" t="s">
        <v>19</v>
      </c>
      <c r="B14" s="25">
        <v>20</v>
      </c>
      <c r="C14" s="25">
        <v>18</v>
      </c>
      <c r="D14" s="25">
        <v>20</v>
      </c>
      <c r="E14" s="26" t="s">
        <v>4</v>
      </c>
      <c r="F14" s="26" t="s">
        <v>5</v>
      </c>
      <c r="G14" s="8" t="str">
        <f>"lat "&amp;A14</f>
        <v>lat First Creek</v>
      </c>
      <c r="H14" s="15">
        <f t="shared" si="0"/>
        <v>47.20647685</v>
      </c>
      <c r="I14" s="21">
        <v>47.2082971</v>
      </c>
      <c r="J14" s="21">
        <v>47.208285</v>
      </c>
      <c r="K14" s="21">
        <v>47.2046684</v>
      </c>
      <c r="L14" s="21">
        <v>47.2046569</v>
      </c>
      <c r="M14" s="7"/>
      <c r="N14" s="12">
        <v>34135</v>
      </c>
      <c r="O14" s="7" t="s">
        <v>20</v>
      </c>
    </row>
    <row r="15" spans="1:15" ht="15">
      <c r="A15" s="8"/>
      <c r="B15" s="27"/>
      <c r="C15" s="27"/>
      <c r="D15" s="27"/>
      <c r="E15" s="28"/>
      <c r="F15" s="28"/>
      <c r="G15" s="8" t="str">
        <f>"long "&amp;A14</f>
        <v>long First Creek</v>
      </c>
      <c r="H15" s="15">
        <f t="shared" si="0"/>
        <v>120.61093665</v>
      </c>
      <c r="I15" s="21">
        <v>120.6135733</v>
      </c>
      <c r="J15" s="21">
        <v>120.6082945</v>
      </c>
      <c r="K15" s="21">
        <v>120.6135816</v>
      </c>
      <c r="L15" s="21">
        <v>120.6082972</v>
      </c>
      <c r="M15" s="7"/>
      <c r="N15" s="8"/>
      <c r="O15" s="8"/>
    </row>
    <row r="16" spans="1:15" ht="15">
      <c r="A16" s="7" t="s">
        <v>21</v>
      </c>
      <c r="B16" s="25">
        <v>20</v>
      </c>
      <c r="C16" s="25">
        <v>20</v>
      </c>
      <c r="D16" s="25">
        <v>20</v>
      </c>
      <c r="E16" s="26" t="s">
        <v>2</v>
      </c>
      <c r="F16" s="26" t="s">
        <v>2</v>
      </c>
      <c r="G16" s="8" t="str">
        <f>"lat "&amp;A16</f>
        <v>lat Coleman</v>
      </c>
      <c r="H16" s="15">
        <f t="shared" si="0"/>
        <v>47.217388275000005</v>
      </c>
      <c r="I16" s="19">
        <v>47.2191598</v>
      </c>
      <c r="J16" s="19">
        <v>47.2192321</v>
      </c>
      <c r="K16" s="19">
        <v>47.2155448</v>
      </c>
      <c r="L16" s="19">
        <v>47.2156164</v>
      </c>
      <c r="M16" s="7"/>
      <c r="N16" s="12">
        <v>34500</v>
      </c>
      <c r="O16" s="7" t="s">
        <v>22</v>
      </c>
    </row>
    <row r="17" spans="1:15" ht="15">
      <c r="A17" s="8"/>
      <c r="B17" s="27"/>
      <c r="C17" s="27"/>
      <c r="D17" s="27"/>
      <c r="E17" s="28"/>
      <c r="F17" s="28"/>
      <c r="G17" s="8" t="str">
        <f>"long "&amp;A16</f>
        <v>long Coleman</v>
      </c>
      <c r="H17" s="15">
        <f t="shared" si="0"/>
        <v>120.36317317500001</v>
      </c>
      <c r="I17" s="19">
        <v>120.3657696</v>
      </c>
      <c r="J17" s="19">
        <v>120.3605209</v>
      </c>
      <c r="K17" s="19">
        <v>120.3658351</v>
      </c>
      <c r="L17" s="19">
        <v>120.3605671</v>
      </c>
      <c r="M17" s="7"/>
      <c r="N17" s="8"/>
      <c r="O17" s="8"/>
    </row>
    <row r="18" spans="1:15" ht="15">
      <c r="A18" s="7" t="s">
        <v>23</v>
      </c>
      <c r="B18" s="25">
        <v>21</v>
      </c>
      <c r="C18" s="25">
        <v>17</v>
      </c>
      <c r="D18" s="25">
        <v>33</v>
      </c>
      <c r="E18" s="26" t="s">
        <v>15</v>
      </c>
      <c r="F18" s="26" t="s">
        <v>15</v>
      </c>
      <c r="G18" s="8" t="str">
        <f>"lat "&amp;A18</f>
        <v>lat Baker Creek</v>
      </c>
      <c r="H18" s="15">
        <f t="shared" si="0"/>
        <v>47.267326575000006</v>
      </c>
      <c r="I18" s="10">
        <v>47.274604</v>
      </c>
      <c r="J18" s="10">
        <v>47.2746202</v>
      </c>
      <c r="K18" s="10">
        <v>47.2600149</v>
      </c>
      <c r="L18" s="10">
        <v>47.2600672</v>
      </c>
      <c r="M18" s="7"/>
      <c r="N18" s="22">
        <v>94</v>
      </c>
      <c r="O18" s="7" t="s">
        <v>24</v>
      </c>
    </row>
    <row r="19" spans="1:15" ht="15">
      <c r="A19" s="8"/>
      <c r="B19" s="27"/>
      <c r="C19" s="27"/>
      <c r="D19" s="27"/>
      <c r="E19" s="28"/>
      <c r="F19" s="28"/>
      <c r="G19" s="8" t="str">
        <f>"long "&amp;A18</f>
        <v>long Baker Creek</v>
      </c>
      <c r="H19" s="15">
        <f t="shared" si="0"/>
        <v>120.715605675</v>
      </c>
      <c r="I19" s="10">
        <v>120.7261914</v>
      </c>
      <c r="J19" s="10">
        <v>120.7048969</v>
      </c>
      <c r="K19" s="10">
        <v>120.7263319</v>
      </c>
      <c r="L19" s="10">
        <v>120.7050025</v>
      </c>
      <c r="M19" s="7"/>
      <c r="N19" s="8"/>
      <c r="O19" s="8"/>
    </row>
    <row r="20" spans="1:15" ht="15">
      <c r="A20" s="7" t="s">
        <v>25</v>
      </c>
      <c r="B20" s="25">
        <v>22</v>
      </c>
      <c r="C20" s="25">
        <v>13</v>
      </c>
      <c r="D20" s="25">
        <v>20</v>
      </c>
      <c r="E20" s="26" t="s">
        <v>4</v>
      </c>
      <c r="F20" s="26" t="s">
        <v>3</v>
      </c>
      <c r="G20" s="8" t="str">
        <f>"lat "&amp;A20</f>
        <v>lat Box Canyon</v>
      </c>
      <c r="H20" s="15">
        <f t="shared" si="0"/>
        <v>47.380827999999994</v>
      </c>
      <c r="I20" s="21">
        <v>47.3826321</v>
      </c>
      <c r="J20" s="21">
        <v>47.3826597</v>
      </c>
      <c r="K20" s="21">
        <v>47.378991</v>
      </c>
      <c r="L20" s="21">
        <v>47.3790292</v>
      </c>
      <c r="M20" s="7"/>
      <c r="N20" s="6">
        <v>2012</v>
      </c>
      <c r="O20" s="6" t="s">
        <v>165</v>
      </c>
    </row>
    <row r="21" spans="1:15" ht="15">
      <c r="A21" s="8"/>
      <c r="B21" s="27"/>
      <c r="C21" s="27"/>
      <c r="D21" s="27"/>
      <c r="E21" s="28"/>
      <c r="F21" s="28"/>
      <c r="G21" s="8" t="str">
        <f>"long "&amp;A20</f>
        <v>long Box Canyon</v>
      </c>
      <c r="H21" s="15">
        <f t="shared" si="0"/>
        <v>121.245387725</v>
      </c>
      <c r="I21" s="21">
        <v>121.2480017</v>
      </c>
      <c r="J21" s="21">
        <v>121.242718</v>
      </c>
      <c r="K21" s="21">
        <v>121.2480514</v>
      </c>
      <c r="L21" s="21">
        <v>121.2427798</v>
      </c>
      <c r="M21" s="7"/>
      <c r="N21" s="22">
        <v>94</v>
      </c>
      <c r="O21" s="7" t="s">
        <v>26</v>
      </c>
    </row>
    <row r="22" spans="1:15" ht="15">
      <c r="A22" s="7" t="s">
        <v>27</v>
      </c>
      <c r="B22" s="25">
        <v>22</v>
      </c>
      <c r="C22" s="25">
        <v>15</v>
      </c>
      <c r="D22" s="25">
        <v>36</v>
      </c>
      <c r="E22" s="26" t="s">
        <v>5</v>
      </c>
      <c r="F22" s="26" t="s">
        <v>2</v>
      </c>
      <c r="G22" s="8" t="str">
        <f>"lat "&amp;A22</f>
        <v>lat Jungle Creek</v>
      </c>
      <c r="H22" s="15">
        <f t="shared" si="0"/>
        <v>47.352106225</v>
      </c>
      <c r="I22" s="21">
        <v>47.3539061</v>
      </c>
      <c r="J22" s="21">
        <v>47.3539099</v>
      </c>
      <c r="K22" s="21">
        <v>47.3503001</v>
      </c>
      <c r="L22" s="21">
        <v>47.3503088</v>
      </c>
      <c r="M22" s="7"/>
      <c r="N22" s="22">
        <v>92</v>
      </c>
      <c r="O22" s="7" t="s">
        <v>28</v>
      </c>
    </row>
    <row r="23" spans="1:15" ht="15">
      <c r="A23" s="8"/>
      <c r="B23" s="27"/>
      <c r="C23" s="27"/>
      <c r="D23" s="27"/>
      <c r="E23" s="28"/>
      <c r="F23" s="28"/>
      <c r="G23" s="8" t="str">
        <f>"long "&amp;A22</f>
        <v>long Jungle Creek</v>
      </c>
      <c r="H23" s="15">
        <f t="shared" si="0"/>
        <v>120.90106172499999</v>
      </c>
      <c r="I23" s="21">
        <v>120.903713</v>
      </c>
      <c r="J23" s="21">
        <v>120.8984261</v>
      </c>
      <c r="K23" s="21">
        <v>120.9036946</v>
      </c>
      <c r="L23" s="21">
        <v>120.8984132</v>
      </c>
      <c r="M23" s="7"/>
      <c r="N23" s="8"/>
      <c r="O23" s="8"/>
    </row>
    <row r="24" spans="1:15" ht="15">
      <c r="A24" s="7" t="s">
        <v>29</v>
      </c>
      <c r="B24" s="25">
        <v>22</v>
      </c>
      <c r="C24" s="25">
        <v>16</v>
      </c>
      <c r="D24" s="25">
        <v>19</v>
      </c>
      <c r="E24" s="26" t="s">
        <v>2</v>
      </c>
      <c r="F24" s="26" t="s">
        <v>4</v>
      </c>
      <c r="G24" s="8" t="str">
        <f>"lat "&amp;A24</f>
        <v>lat Johnson Creek</v>
      </c>
      <c r="H24" s="15">
        <f t="shared" si="0"/>
        <v>47.384544149999996</v>
      </c>
      <c r="I24" s="19">
        <v>47.3863523</v>
      </c>
      <c r="J24" s="19">
        <v>47.3863555</v>
      </c>
      <c r="K24" s="19">
        <v>47.3827336</v>
      </c>
      <c r="L24" s="19">
        <v>47.3827352</v>
      </c>
      <c r="M24" s="7"/>
      <c r="N24" s="22">
        <v>94</v>
      </c>
      <c r="O24" s="7" t="s">
        <v>30</v>
      </c>
    </row>
    <row r="25" spans="1:15" ht="15">
      <c r="A25" s="8"/>
      <c r="B25" s="27"/>
      <c r="C25" s="27"/>
      <c r="D25" s="27"/>
      <c r="E25" s="28"/>
      <c r="F25" s="28"/>
      <c r="G25" s="8" t="str">
        <f>"long "&amp;A24</f>
        <v>long Johnson Creek</v>
      </c>
      <c r="H25" s="15">
        <f t="shared" si="0"/>
        <v>120.89065372499999</v>
      </c>
      <c r="I25" s="19">
        <v>120.8932369</v>
      </c>
      <c r="J25" s="19">
        <v>120.8880786</v>
      </c>
      <c r="K25" s="19">
        <v>120.8932246</v>
      </c>
      <c r="L25" s="19">
        <v>120.8880748</v>
      </c>
      <c r="M25" s="7"/>
      <c r="N25" s="8"/>
      <c r="O25" s="8"/>
    </row>
    <row r="26" spans="1:15" ht="15">
      <c r="A26" s="7" t="s">
        <v>31</v>
      </c>
      <c r="B26" s="25">
        <v>22</v>
      </c>
      <c r="C26" s="25">
        <v>17</v>
      </c>
      <c r="D26" s="25">
        <v>25</v>
      </c>
      <c r="E26" s="26" t="s">
        <v>4</v>
      </c>
      <c r="F26" s="26" t="s">
        <v>4</v>
      </c>
      <c r="G26" s="8" t="str">
        <f>"lat "&amp;A26</f>
        <v>lat Blewett Pass</v>
      </c>
      <c r="H26" s="15">
        <f t="shared" si="0"/>
        <v>47.3627431</v>
      </c>
      <c r="I26" s="19">
        <v>47.364566</v>
      </c>
      <c r="J26" s="19">
        <v>47.3645577</v>
      </c>
      <c r="K26" s="19">
        <v>47.3609243</v>
      </c>
      <c r="L26" s="19">
        <v>47.3609244</v>
      </c>
      <c r="M26" s="7"/>
      <c r="N26" s="12">
        <v>33829</v>
      </c>
      <c r="O26" s="7" t="s">
        <v>32</v>
      </c>
    </row>
    <row r="27" spans="1:15" ht="15">
      <c r="A27" s="8"/>
      <c r="B27" s="27"/>
      <c r="C27" s="27"/>
      <c r="D27" s="27"/>
      <c r="E27" s="28"/>
      <c r="F27" s="28"/>
      <c r="G27" s="8" t="str">
        <f>"long "&amp;A26</f>
        <v>long Blewett Pass</v>
      </c>
      <c r="H27" s="15">
        <f t="shared" si="0"/>
        <v>120.6595302</v>
      </c>
      <c r="I27" s="19">
        <v>120.6622104</v>
      </c>
      <c r="J27" s="19">
        <v>120.6568776</v>
      </c>
      <c r="K27" s="19">
        <v>120.6621763</v>
      </c>
      <c r="L27" s="19">
        <v>120.6568565</v>
      </c>
      <c r="M27" s="7"/>
      <c r="N27" s="8"/>
      <c r="O27" s="8"/>
    </row>
    <row r="28" spans="1:15" ht="15">
      <c r="A28" s="7" t="s">
        <v>33</v>
      </c>
      <c r="B28" s="25">
        <v>23</v>
      </c>
      <c r="C28" s="25">
        <v>17</v>
      </c>
      <c r="D28" s="25">
        <v>22</v>
      </c>
      <c r="E28" s="26" t="s">
        <v>4</v>
      </c>
      <c r="F28" s="26" t="s">
        <v>5</v>
      </c>
      <c r="G28" s="8" t="str">
        <f>"lat "&amp;A28</f>
        <v>lat Hansel Creek</v>
      </c>
      <c r="H28" s="15">
        <f t="shared" si="0"/>
        <v>47.469147400000004</v>
      </c>
      <c r="I28" s="19">
        <v>47.4709599</v>
      </c>
      <c r="J28" s="19">
        <v>47.4709492</v>
      </c>
      <c r="K28" s="19">
        <v>47.4673438</v>
      </c>
      <c r="L28" s="19">
        <v>47.4673367</v>
      </c>
      <c r="M28" s="7"/>
      <c r="N28" s="12">
        <v>32316</v>
      </c>
      <c r="O28" s="7" t="s">
        <v>34</v>
      </c>
    </row>
    <row r="29" spans="1:15" ht="15">
      <c r="A29" s="8"/>
      <c r="B29" s="27"/>
      <c r="C29" s="27"/>
      <c r="D29" s="27"/>
      <c r="E29" s="28"/>
      <c r="F29" s="28"/>
      <c r="G29" s="8" t="str">
        <f>"long "&amp;A28</f>
        <v>long Hansel Creek</v>
      </c>
      <c r="H29" s="15">
        <f t="shared" si="0"/>
        <v>120.70570895</v>
      </c>
      <c r="I29" s="19">
        <v>120.7083482</v>
      </c>
      <c r="J29" s="19">
        <v>120.7030501</v>
      </c>
      <c r="K29" s="19">
        <v>120.7083648</v>
      </c>
      <c r="L29" s="19">
        <v>120.7030727</v>
      </c>
      <c r="M29" s="7"/>
      <c r="N29" s="12">
        <v>33820</v>
      </c>
      <c r="O29" s="7" t="s">
        <v>138</v>
      </c>
    </row>
    <row r="30" spans="1:15" ht="15">
      <c r="A30" s="7" t="s">
        <v>37</v>
      </c>
      <c r="B30" s="25">
        <v>24</v>
      </c>
      <c r="C30" s="25">
        <v>16</v>
      </c>
      <c r="D30" s="25">
        <v>4</v>
      </c>
      <c r="E30" s="26" t="s">
        <v>2</v>
      </c>
      <c r="F30" s="26" t="s">
        <v>5</v>
      </c>
      <c r="G30" s="8" t="str">
        <f>"lat "&amp;A30</f>
        <v>lat Doctor Creek</v>
      </c>
      <c r="H30" s="15">
        <f t="shared" si="0"/>
        <v>47.60534305</v>
      </c>
      <c r="I30" s="19">
        <v>47.6080219</v>
      </c>
      <c r="J30" s="19">
        <v>47.6080246</v>
      </c>
      <c r="K30" s="19">
        <v>47.602662</v>
      </c>
      <c r="L30" s="19">
        <v>47.6026637</v>
      </c>
      <c r="M30" s="7"/>
      <c r="N30" s="12">
        <v>33798</v>
      </c>
      <c r="O30" s="7" t="s">
        <v>38</v>
      </c>
    </row>
    <row r="31" spans="1:15" ht="15">
      <c r="A31" s="8"/>
      <c r="B31" s="27"/>
      <c r="C31" s="27"/>
      <c r="D31" s="27"/>
      <c r="E31" s="28"/>
      <c r="F31" s="28"/>
      <c r="G31" s="8" t="str">
        <f>"long "&amp;A30</f>
        <v>long Doctor Creek</v>
      </c>
      <c r="H31" s="15">
        <f t="shared" si="0"/>
        <v>120.85436270000001</v>
      </c>
      <c r="I31" s="19">
        <v>120.857056</v>
      </c>
      <c r="J31" s="19">
        <v>120.8516781</v>
      </c>
      <c r="K31" s="19">
        <v>120.8570465</v>
      </c>
      <c r="L31" s="19">
        <v>120.8516702</v>
      </c>
      <c r="M31" s="7"/>
      <c r="N31" s="8"/>
      <c r="O31" s="8"/>
    </row>
    <row r="32" spans="1:15" ht="15">
      <c r="A32" s="7" t="s">
        <v>39</v>
      </c>
      <c r="B32" s="25">
        <v>24</v>
      </c>
      <c r="C32" s="25">
        <v>18</v>
      </c>
      <c r="D32" s="25">
        <v>31</v>
      </c>
      <c r="E32" s="26" t="s">
        <v>4</v>
      </c>
      <c r="F32" s="26" t="s">
        <v>3</v>
      </c>
      <c r="G32" s="8" t="str">
        <f>"lat "&amp;A32</f>
        <v>lat Boundary Butte</v>
      </c>
      <c r="H32" s="15">
        <f aca="true" t="shared" si="1" ref="H32:H63">SUM(I32:L32)/4</f>
        <v>47.529645699999996</v>
      </c>
      <c r="I32" s="19">
        <v>47.5314582</v>
      </c>
      <c r="J32" s="19">
        <v>47.531467</v>
      </c>
      <c r="K32" s="19">
        <v>47.5278166</v>
      </c>
      <c r="L32" s="19">
        <v>47.527841</v>
      </c>
      <c r="M32" s="7"/>
      <c r="N32" s="12" t="s">
        <v>40</v>
      </c>
      <c r="O32" s="7" t="s">
        <v>41</v>
      </c>
    </row>
    <row r="33" spans="1:15" ht="15">
      <c r="A33" s="8"/>
      <c r="B33" s="27"/>
      <c r="C33" s="27"/>
      <c r="D33" s="27"/>
      <c r="E33" s="28"/>
      <c r="F33" s="28"/>
      <c r="G33" s="8" t="str">
        <f>"long "&amp;A32</f>
        <v>long Boundary Butte</v>
      </c>
      <c r="H33" s="15">
        <f t="shared" si="1"/>
        <v>120.63951512499999</v>
      </c>
      <c r="I33" s="19">
        <v>120.6423099</v>
      </c>
      <c r="J33" s="19">
        <v>120.6367075</v>
      </c>
      <c r="K33" s="19">
        <v>120.6423324</v>
      </c>
      <c r="L33" s="19">
        <v>120.6367107</v>
      </c>
      <c r="M33" s="7"/>
      <c r="N33" s="8"/>
      <c r="O33" s="8"/>
    </row>
    <row r="34" spans="1:15" ht="15">
      <c r="A34" s="7" t="s">
        <v>42</v>
      </c>
      <c r="B34" s="25">
        <v>25</v>
      </c>
      <c r="C34" s="25">
        <v>17</v>
      </c>
      <c r="D34" s="25">
        <v>32</v>
      </c>
      <c r="E34" s="26" t="s">
        <v>4</v>
      </c>
      <c r="F34" s="26" t="s">
        <v>3</v>
      </c>
      <c r="G34" s="8" t="str">
        <f>"lat "&amp;A34</f>
        <v>lat Cabin Creek</v>
      </c>
      <c r="H34" s="15">
        <f t="shared" si="1"/>
        <v>47.61870790781249</v>
      </c>
      <c r="I34" s="10">
        <v>47.620499062499995</v>
      </c>
      <c r="J34" s="10">
        <v>47.620514674999995</v>
      </c>
      <c r="K34" s="10">
        <v>47.61690070624999</v>
      </c>
      <c r="L34" s="10">
        <v>47.61691718749999</v>
      </c>
      <c r="M34" s="7"/>
      <c r="N34" s="12">
        <v>32660</v>
      </c>
      <c r="O34" s="7" t="s">
        <v>43</v>
      </c>
    </row>
    <row r="35" spans="1:15" ht="15">
      <c r="A35" s="8"/>
      <c r="B35" s="27"/>
      <c r="C35" s="27"/>
      <c r="D35" s="27"/>
      <c r="E35" s="28"/>
      <c r="F35" s="28"/>
      <c r="G35" s="8" t="str">
        <f>"long "&amp;A34</f>
        <v>long Cabin Creek</v>
      </c>
      <c r="H35" s="15">
        <f t="shared" si="1"/>
        <v>120.75413973593749</v>
      </c>
      <c r="I35" s="10">
        <v>120.75684671249999</v>
      </c>
      <c r="J35" s="10">
        <v>120.751441875</v>
      </c>
      <c r="K35" s="10">
        <v>120.75684409375</v>
      </c>
      <c r="L35" s="10">
        <v>120.75142626249999</v>
      </c>
      <c r="M35" s="7"/>
      <c r="N35" s="8"/>
      <c r="O35" s="8"/>
    </row>
    <row r="36" spans="1:15" ht="15">
      <c r="A36" s="7" t="s">
        <v>44</v>
      </c>
      <c r="B36" s="25">
        <v>25</v>
      </c>
      <c r="C36" s="25">
        <v>19</v>
      </c>
      <c r="D36" s="25">
        <v>20</v>
      </c>
      <c r="E36" s="26" t="s">
        <v>4</v>
      </c>
      <c r="F36" s="26" t="s">
        <v>4</v>
      </c>
      <c r="G36" s="8" t="str">
        <f>"lat "&amp;A36</f>
        <v>lat Eagle Creek</v>
      </c>
      <c r="H36" s="15">
        <f t="shared" si="1"/>
        <v>47.6437634</v>
      </c>
      <c r="I36" s="19">
        <v>47.6456217</v>
      </c>
      <c r="J36" s="19">
        <v>47.6455835</v>
      </c>
      <c r="K36" s="19">
        <v>47.6419454</v>
      </c>
      <c r="L36" s="19">
        <v>47.641903</v>
      </c>
      <c r="M36" s="7"/>
      <c r="N36" s="22">
        <v>89</v>
      </c>
      <c r="O36" s="7" t="s">
        <v>45</v>
      </c>
    </row>
    <row r="37" spans="1:15" ht="15">
      <c r="A37" s="8"/>
      <c r="B37" s="27"/>
      <c r="C37" s="27"/>
      <c r="D37" s="27"/>
      <c r="E37" s="28"/>
      <c r="F37" s="28"/>
      <c r="G37" s="8" t="str">
        <f>"long "&amp;A36</f>
        <v>long Eagle Creek</v>
      </c>
      <c r="H37" s="15">
        <f t="shared" si="1"/>
        <v>120.4988949</v>
      </c>
      <c r="I37" s="19">
        <v>120.5016219</v>
      </c>
      <c r="J37" s="19">
        <v>120.496137</v>
      </c>
      <c r="K37" s="19">
        <v>120.5016538</v>
      </c>
      <c r="L37" s="19">
        <v>120.4961669</v>
      </c>
      <c r="M37" s="7"/>
      <c r="N37" s="8"/>
      <c r="O37" s="8"/>
    </row>
    <row r="38" spans="1:15" ht="15">
      <c r="A38" s="7" t="s">
        <v>46</v>
      </c>
      <c r="B38" s="25">
        <v>25</v>
      </c>
      <c r="C38" s="25">
        <v>19</v>
      </c>
      <c r="D38" s="25">
        <v>24</v>
      </c>
      <c r="E38" s="26" t="s">
        <v>4</v>
      </c>
      <c r="F38" s="26" t="s">
        <v>2</v>
      </c>
      <c r="G38" s="8" t="str">
        <f>"lat "&amp;A38</f>
        <v>lat Tamarack Creek</v>
      </c>
      <c r="H38" s="15">
        <f t="shared" si="1"/>
        <v>47.647085225</v>
      </c>
      <c r="I38" s="19">
        <v>47.6489452</v>
      </c>
      <c r="J38" s="19">
        <v>47.6489373</v>
      </c>
      <c r="K38" s="19">
        <v>47.6452332</v>
      </c>
      <c r="L38" s="19">
        <v>47.6452252</v>
      </c>
      <c r="M38" s="7"/>
      <c r="N38" s="22">
        <v>90</v>
      </c>
      <c r="O38" s="7" t="s">
        <v>47</v>
      </c>
    </row>
    <row r="39" spans="1:15" ht="15">
      <c r="A39" s="7"/>
      <c r="B39" s="25"/>
      <c r="C39" s="25"/>
      <c r="D39" s="25"/>
      <c r="E39" s="26"/>
      <c r="F39" s="26"/>
      <c r="G39" s="8" t="str">
        <f>"long "&amp;A38</f>
        <v>long Tamarack Creek</v>
      </c>
      <c r="H39" s="15">
        <f t="shared" si="1"/>
        <v>120.41104672499999</v>
      </c>
      <c r="I39" s="19">
        <v>120.4137928</v>
      </c>
      <c r="J39" s="19">
        <v>120.4082557</v>
      </c>
      <c r="K39" s="19">
        <v>120.4138349</v>
      </c>
      <c r="L39" s="19">
        <v>120.4083035</v>
      </c>
      <c r="M39" s="7"/>
      <c r="N39" s="7"/>
      <c r="O39" s="7"/>
    </row>
    <row r="40" spans="1:15" ht="15">
      <c r="A40" s="7" t="s">
        <v>164</v>
      </c>
      <c r="B40" s="25">
        <v>25</v>
      </c>
      <c r="C40" s="25">
        <v>19</v>
      </c>
      <c r="D40" s="25">
        <v>34</v>
      </c>
      <c r="E40" s="26" t="s">
        <v>4</v>
      </c>
      <c r="F40" s="26" t="s">
        <v>2</v>
      </c>
      <c r="G40" s="8" t="str">
        <f>"lat "&amp;A40</f>
        <v>lat Swakane Creek #1</v>
      </c>
      <c r="H40" s="15">
        <f t="shared" si="1"/>
        <v>47.61749865</v>
      </c>
      <c r="I40" s="19">
        <v>47.6193697</v>
      </c>
      <c r="J40" s="19">
        <v>47.6193411</v>
      </c>
      <c r="K40" s="19">
        <v>47.6156573</v>
      </c>
      <c r="L40" s="19">
        <v>47.6156265</v>
      </c>
      <c r="M40" s="7"/>
      <c r="N40" s="7" t="s">
        <v>94</v>
      </c>
      <c r="O40" s="7"/>
    </row>
    <row r="41" spans="1:15" ht="15">
      <c r="A41" s="7"/>
      <c r="B41" s="25"/>
      <c r="C41" s="25"/>
      <c r="D41" s="25"/>
      <c r="E41" s="26"/>
      <c r="F41" s="26"/>
      <c r="G41" s="8" t="str">
        <f>"long "&amp;A40</f>
        <v>long Swakane Creek #1</v>
      </c>
      <c r="H41" s="15">
        <f t="shared" si="1"/>
        <v>120.455162925</v>
      </c>
      <c r="I41" s="19">
        <v>120.457925</v>
      </c>
      <c r="J41" s="19">
        <v>120.4524243</v>
      </c>
      <c r="K41" s="19">
        <v>120.4579086</v>
      </c>
      <c r="L41" s="19">
        <v>120.4523938</v>
      </c>
      <c r="M41" s="7"/>
      <c r="N41" s="7"/>
      <c r="O41" s="7"/>
    </row>
    <row r="42" spans="1:15" ht="15">
      <c r="A42" s="7" t="s">
        <v>93</v>
      </c>
      <c r="B42" s="25">
        <v>25</v>
      </c>
      <c r="C42" s="25">
        <v>19</v>
      </c>
      <c r="D42" s="25">
        <v>34</v>
      </c>
      <c r="E42" s="26" t="s">
        <v>59</v>
      </c>
      <c r="F42" s="26" t="s">
        <v>59</v>
      </c>
      <c r="G42" s="8" t="str">
        <f>"lat "&amp;A42</f>
        <v>lat Swakane Creek #2</v>
      </c>
      <c r="H42" s="15">
        <f t="shared" si="1"/>
        <v>47.6193126</v>
      </c>
      <c r="I42" s="7">
        <v>47.6267943</v>
      </c>
      <c r="J42" s="7">
        <v>47.6266985</v>
      </c>
      <c r="K42" s="7">
        <v>47.611945</v>
      </c>
      <c r="L42" s="7">
        <v>47.6118126</v>
      </c>
      <c r="M42" s="7"/>
      <c r="N42" s="7" t="s">
        <v>95</v>
      </c>
      <c r="O42" s="7"/>
    </row>
    <row r="43" spans="1:15" ht="15">
      <c r="A43" s="7"/>
      <c r="B43" s="25"/>
      <c r="C43" s="25"/>
      <c r="D43" s="25"/>
      <c r="E43" s="26"/>
      <c r="F43" s="26"/>
      <c r="G43" s="8" t="str">
        <f>"long "&amp;A42</f>
        <v>long Swakane Creek #2</v>
      </c>
      <c r="H43" s="15">
        <f t="shared" si="1"/>
        <v>120.44692367500001</v>
      </c>
      <c r="I43" s="7">
        <v>120.4579578</v>
      </c>
      <c r="J43" s="7">
        <v>120.4360681</v>
      </c>
      <c r="K43" s="7">
        <v>120.4578922</v>
      </c>
      <c r="L43" s="7">
        <v>120.4357766</v>
      </c>
      <c r="M43" s="7"/>
      <c r="N43" s="7"/>
      <c r="O43" s="7"/>
    </row>
    <row r="44" spans="1:15" ht="15">
      <c r="A44" s="7" t="s">
        <v>153</v>
      </c>
      <c r="B44" s="25">
        <v>22</v>
      </c>
      <c r="C44" s="25">
        <v>18</v>
      </c>
      <c r="D44" s="25">
        <v>2</v>
      </c>
      <c r="E44" s="26" t="s">
        <v>52</v>
      </c>
      <c r="F44" s="26" t="s">
        <v>3</v>
      </c>
      <c r="G44" s="8" t="str">
        <f>"lat "&amp;A44</f>
        <v>lat Sand Creek #1</v>
      </c>
      <c r="H44" s="15">
        <f t="shared" si="1"/>
        <v>47.43630248437499</v>
      </c>
      <c r="I44" s="10">
        <v>47.438594374999994</v>
      </c>
      <c r="J44" s="10">
        <v>47.4387657</v>
      </c>
      <c r="K44" s="10">
        <v>47.433856112499996</v>
      </c>
      <c r="L44" s="10">
        <v>47.43399375</v>
      </c>
      <c r="M44" s="7"/>
      <c r="N44" s="12">
        <v>33836</v>
      </c>
      <c r="O44" s="7" t="s">
        <v>53</v>
      </c>
    </row>
    <row r="45" spans="1:15" ht="15">
      <c r="A45" s="7"/>
      <c r="B45" s="25"/>
      <c r="C45" s="25"/>
      <c r="D45" s="25"/>
      <c r="E45" s="26"/>
      <c r="F45" s="26"/>
      <c r="G45" s="8" t="str">
        <f>"long "&amp;A44</f>
        <v>long Sand Creek #1</v>
      </c>
      <c r="H45" s="15">
        <f t="shared" si="1"/>
        <v>120.5376832734375</v>
      </c>
      <c r="I45" s="10">
        <v>120.54033505</v>
      </c>
      <c r="J45" s="10">
        <v>120.5350014</v>
      </c>
      <c r="K45" s="10">
        <v>120.54036389375</v>
      </c>
      <c r="L45" s="10">
        <v>120.53503275</v>
      </c>
      <c r="M45" s="7"/>
      <c r="N45" s="8"/>
      <c r="O45" s="8"/>
    </row>
    <row r="46" spans="1:15" ht="15">
      <c r="A46" s="7" t="s">
        <v>154</v>
      </c>
      <c r="B46" s="25">
        <v>22</v>
      </c>
      <c r="C46" s="25">
        <v>18</v>
      </c>
      <c r="D46" s="25">
        <v>2</v>
      </c>
      <c r="E46" s="26" t="s">
        <v>4</v>
      </c>
      <c r="F46" s="26" t="s">
        <v>4</v>
      </c>
      <c r="G46" s="8" t="str">
        <f>"lat "&amp;A46</f>
        <v>lat Sand Creek #2</v>
      </c>
      <c r="H46" s="15">
        <f t="shared" si="1"/>
        <v>47.421876909375</v>
      </c>
      <c r="I46" s="10">
        <v>47.4241688</v>
      </c>
      <c r="J46" s="10">
        <v>47.4242390625</v>
      </c>
      <c r="K46" s="10">
        <v>47.4195316</v>
      </c>
      <c r="L46" s="10">
        <v>47.419568175</v>
      </c>
      <c r="M46" s="7"/>
      <c r="N46" s="7"/>
      <c r="O46" s="7"/>
    </row>
    <row r="47" spans="1:15" ht="15">
      <c r="A47" s="7"/>
      <c r="B47" s="25"/>
      <c r="C47" s="25"/>
      <c r="D47" s="25"/>
      <c r="E47" s="26"/>
      <c r="F47" s="26"/>
      <c r="G47" s="8" t="str">
        <f>"long "&amp;A46</f>
        <v>long Sand Creek #2</v>
      </c>
      <c r="H47" s="15">
        <f t="shared" si="1"/>
        <v>120.5537481984375</v>
      </c>
      <c r="I47" s="10">
        <v>120.556399975</v>
      </c>
      <c r="J47" s="10">
        <v>120.55107384375</v>
      </c>
      <c r="K47" s="10">
        <v>120.5564213</v>
      </c>
      <c r="L47" s="10">
        <v>120.551097675</v>
      </c>
      <c r="M47" s="7"/>
      <c r="N47" s="7"/>
      <c r="O47" s="7"/>
    </row>
    <row r="48" spans="1:15" ht="15">
      <c r="A48" s="7" t="s">
        <v>54</v>
      </c>
      <c r="B48" s="25">
        <v>22</v>
      </c>
      <c r="C48" s="25">
        <v>18</v>
      </c>
      <c r="D48" s="25">
        <v>28</v>
      </c>
      <c r="E48" s="26" t="s">
        <v>4</v>
      </c>
      <c r="F48" s="26" t="s">
        <v>4</v>
      </c>
      <c r="G48" s="8" t="str">
        <f>"lat "&amp;A48</f>
        <v>lat Tronson Creek</v>
      </c>
      <c r="H48" s="15">
        <f t="shared" si="1"/>
        <v>47.363424509374994</v>
      </c>
      <c r="I48" s="19">
        <v>47.365214525</v>
      </c>
      <c r="J48" s="19">
        <v>47.3652378375</v>
      </c>
      <c r="K48" s="19">
        <v>47.3616083</v>
      </c>
      <c r="L48" s="19">
        <v>47.361637375</v>
      </c>
      <c r="M48" s="7"/>
      <c r="N48" s="9">
        <v>1990</v>
      </c>
      <c r="O48" s="7" t="s">
        <v>55</v>
      </c>
    </row>
    <row r="49" spans="1:15" ht="15">
      <c r="A49" s="8"/>
      <c r="B49" s="27"/>
      <c r="C49" s="27"/>
      <c r="D49" s="27"/>
      <c r="E49" s="28"/>
      <c r="F49" s="28"/>
      <c r="G49" s="8" t="str">
        <f>"long "&amp;A48</f>
        <v>long Tronson Creek</v>
      </c>
      <c r="H49" s="15">
        <f t="shared" si="1"/>
        <v>120.59641177968751</v>
      </c>
      <c r="I49" s="19">
        <v>120.599083375</v>
      </c>
      <c r="J49" s="19">
        <v>120.59373229375001</v>
      </c>
      <c r="K49" s="19">
        <v>120.5990888</v>
      </c>
      <c r="L49" s="19">
        <v>120.59374265</v>
      </c>
      <c r="M49" s="7"/>
      <c r="N49" s="8"/>
      <c r="O49" s="8"/>
    </row>
    <row r="50" spans="1:15" ht="15">
      <c r="A50" s="7" t="s">
        <v>56</v>
      </c>
      <c r="B50" s="25">
        <v>22</v>
      </c>
      <c r="C50" s="25">
        <v>19</v>
      </c>
      <c r="D50" s="25">
        <v>20</v>
      </c>
      <c r="E50" s="26" t="s">
        <v>4</v>
      </c>
      <c r="F50" s="26" t="s">
        <v>4</v>
      </c>
      <c r="G50" s="8" t="str">
        <f>"lat "&amp;A50</f>
        <v>lat Mission Creek</v>
      </c>
      <c r="H50" s="15">
        <f t="shared" si="1"/>
        <v>47.37838147812501</v>
      </c>
      <c r="I50" s="19">
        <v>47.38019955</v>
      </c>
      <c r="J50" s="19">
        <v>47.3802068625</v>
      </c>
      <c r="K50" s="19">
        <v>47.3765596</v>
      </c>
      <c r="L50" s="19">
        <v>47.376559900000004</v>
      </c>
      <c r="M50" s="7"/>
      <c r="N50" s="12">
        <v>34431</v>
      </c>
      <c r="O50" s="7" t="s">
        <v>57</v>
      </c>
    </row>
    <row r="51" spans="1:15" ht="15">
      <c r="A51" s="8"/>
      <c r="B51" s="27"/>
      <c r="C51" s="27"/>
      <c r="D51" s="27"/>
      <c r="E51" s="28"/>
      <c r="F51" s="28"/>
      <c r="G51" s="8" t="str">
        <f>"long "&amp;A50</f>
        <v>long Mission Creek</v>
      </c>
      <c r="H51" s="15">
        <f t="shared" si="1"/>
        <v>120.495088465625</v>
      </c>
      <c r="I51" s="19">
        <v>120.497926175</v>
      </c>
      <c r="J51" s="19">
        <v>120.4924434625</v>
      </c>
      <c r="K51" s="19">
        <v>120.4977256</v>
      </c>
      <c r="L51" s="19">
        <v>120.492258625</v>
      </c>
      <c r="M51" s="7"/>
      <c r="N51" s="8"/>
      <c r="O51" s="8"/>
    </row>
    <row r="52" spans="1:15" ht="15">
      <c r="A52" s="7" t="s">
        <v>35</v>
      </c>
      <c r="B52" s="25">
        <v>23</v>
      </c>
      <c r="C52" s="25">
        <v>18</v>
      </c>
      <c r="D52" s="25">
        <v>9</v>
      </c>
      <c r="E52" s="26" t="s">
        <v>2</v>
      </c>
      <c r="F52" s="26" t="s">
        <v>2</v>
      </c>
      <c r="G52" s="8" t="str">
        <f>"lat "&amp;A52</f>
        <v>lat Larson Creek</v>
      </c>
      <c r="H52" s="15">
        <f t="shared" si="1"/>
        <v>47.50798575</v>
      </c>
      <c r="I52" s="19">
        <v>47.5097924</v>
      </c>
      <c r="J52" s="19">
        <v>47.5098033</v>
      </c>
      <c r="K52" s="19">
        <v>47.5061702</v>
      </c>
      <c r="L52" s="19">
        <v>47.5061771</v>
      </c>
      <c r="M52" s="7"/>
      <c r="N52" s="9">
        <v>93</v>
      </c>
      <c r="O52" s="7" t="s">
        <v>36</v>
      </c>
    </row>
    <row r="53" spans="1:15" ht="15">
      <c r="A53" s="8"/>
      <c r="B53" s="27"/>
      <c r="C53" s="27"/>
      <c r="D53" s="27"/>
      <c r="E53" s="28"/>
      <c r="F53" s="28"/>
      <c r="G53" s="8" t="str">
        <f>"long "&amp;A52</f>
        <v>long Larson Creek</v>
      </c>
      <c r="H53" s="15">
        <f t="shared" si="1"/>
        <v>120.60293100000001</v>
      </c>
      <c r="I53" s="19">
        <v>120.6054494</v>
      </c>
      <c r="J53" s="19">
        <v>120.6002293</v>
      </c>
      <c r="K53" s="19">
        <v>120.6056466</v>
      </c>
      <c r="L53" s="19">
        <v>120.6003987</v>
      </c>
      <c r="M53" s="7"/>
      <c r="N53" s="8"/>
      <c r="O53" s="8"/>
    </row>
    <row r="54" spans="1:15" ht="15">
      <c r="A54" s="7" t="s">
        <v>58</v>
      </c>
      <c r="B54" s="25">
        <v>27</v>
      </c>
      <c r="C54" s="25">
        <v>16</v>
      </c>
      <c r="D54" s="25">
        <v>36</v>
      </c>
      <c r="E54" s="26" t="s">
        <v>4</v>
      </c>
      <c r="F54" s="26" t="s">
        <v>59</v>
      </c>
      <c r="G54" s="8" t="str">
        <f>"lat "&amp;A54</f>
        <v>lat Butcher Creek</v>
      </c>
      <c r="H54" s="15">
        <f t="shared" si="1"/>
        <v>47.792320581249996</v>
      </c>
      <c r="I54" s="11">
        <v>47.7959611</v>
      </c>
      <c r="J54" s="11">
        <v>47.795878425</v>
      </c>
      <c r="K54" s="11">
        <v>47.7887885</v>
      </c>
      <c r="L54" s="11">
        <v>47.788654300000005</v>
      </c>
      <c r="M54" s="7"/>
      <c r="N54" s="12">
        <v>32690</v>
      </c>
      <c r="O54" s="7" t="s">
        <v>60</v>
      </c>
    </row>
    <row r="55" spans="1:15" ht="15">
      <c r="A55" s="8"/>
      <c r="B55" s="27"/>
      <c r="C55" s="27"/>
      <c r="D55" s="27"/>
      <c r="E55" s="28"/>
      <c r="F55" s="28"/>
      <c r="G55" s="8" t="str">
        <f>"long "&amp;A54</f>
        <v>long Butcher Creek</v>
      </c>
      <c r="H55" s="15">
        <f t="shared" si="1"/>
        <v>120.79628090625</v>
      </c>
      <c r="I55" s="11">
        <v>120.80167065</v>
      </c>
      <c r="J55" s="11">
        <v>120.79093147500001</v>
      </c>
      <c r="K55" s="11">
        <v>120.8016276</v>
      </c>
      <c r="L55" s="11">
        <v>120.7908939</v>
      </c>
      <c r="M55" s="7"/>
      <c r="N55" s="8"/>
      <c r="O55" s="8"/>
    </row>
    <row r="56" spans="1:15" ht="15">
      <c r="A56" s="7" t="s">
        <v>61</v>
      </c>
      <c r="B56" s="25">
        <v>27</v>
      </c>
      <c r="C56" s="25">
        <v>16</v>
      </c>
      <c r="D56" s="25">
        <v>25</v>
      </c>
      <c r="E56" s="26" t="s">
        <v>5</v>
      </c>
      <c r="F56" s="26" t="s">
        <v>2</v>
      </c>
      <c r="G56" s="8" t="str">
        <f>"lat "&amp;A56</f>
        <v>lat Plainview Creek</v>
      </c>
      <c r="H56" s="15">
        <f t="shared" si="1"/>
        <v>47.8085251375</v>
      </c>
      <c r="I56" s="19">
        <v>47.8103358</v>
      </c>
      <c r="J56" s="19">
        <v>47.810334725000004</v>
      </c>
      <c r="K56" s="19">
        <v>47.806719175</v>
      </c>
      <c r="L56" s="19">
        <v>47.80671085</v>
      </c>
      <c r="M56" s="7"/>
      <c r="N56" s="12">
        <v>33025</v>
      </c>
      <c r="O56" s="7" t="s">
        <v>62</v>
      </c>
    </row>
    <row r="57" spans="1:15" ht="15">
      <c r="A57" s="8"/>
      <c r="B57" s="27"/>
      <c r="C57" s="27"/>
      <c r="D57" s="27"/>
      <c r="E57" s="28"/>
      <c r="F57" s="28"/>
      <c r="G57" s="8" t="str">
        <f>"long "&amp;A56</f>
        <v>long Plainview Creek</v>
      </c>
      <c r="H57" s="15">
        <f t="shared" si="1"/>
        <v>120.78831421875</v>
      </c>
      <c r="I57" s="19">
        <v>120.7910152</v>
      </c>
      <c r="J57" s="19">
        <v>120.785634125</v>
      </c>
      <c r="K57" s="19">
        <v>120.790992125</v>
      </c>
      <c r="L57" s="19">
        <v>120.785615425</v>
      </c>
      <c r="M57" s="7"/>
      <c r="N57" s="8"/>
      <c r="O57" s="8"/>
    </row>
    <row r="58" spans="1:15" ht="15">
      <c r="A58" s="7" t="s">
        <v>63</v>
      </c>
      <c r="B58" s="25">
        <v>27</v>
      </c>
      <c r="C58" s="25">
        <v>16</v>
      </c>
      <c r="D58" s="25">
        <v>13</v>
      </c>
      <c r="E58" s="26" t="s">
        <v>3</v>
      </c>
      <c r="F58" s="26" t="s">
        <v>2</v>
      </c>
      <c r="G58" s="8" t="str">
        <f>"lat "&amp;A58</f>
        <v>lat Dirtyface/Fall Creek</v>
      </c>
      <c r="H58" s="15">
        <f t="shared" si="1"/>
        <v>47.8446235140625</v>
      </c>
      <c r="I58" s="19">
        <v>47.84641925</v>
      </c>
      <c r="J58" s="19">
        <v>47.846451425</v>
      </c>
      <c r="K58" s="19">
        <v>47.8427955125</v>
      </c>
      <c r="L58" s="19">
        <v>47.84282786874999</v>
      </c>
      <c r="M58" s="7"/>
      <c r="N58" s="12">
        <v>32690</v>
      </c>
      <c r="O58" s="7" t="s">
        <v>64</v>
      </c>
    </row>
    <row r="59" spans="1:15" ht="15.75" thickBot="1">
      <c r="A59" s="8"/>
      <c r="B59" s="27"/>
      <c r="C59" s="27"/>
      <c r="D59" s="27"/>
      <c r="E59" s="28"/>
      <c r="F59" s="28"/>
      <c r="G59" s="8" t="str">
        <f>"long "&amp;A58</f>
        <v>long Dirtyface/Fall Creek</v>
      </c>
      <c r="H59" s="15">
        <f t="shared" si="1"/>
        <v>120.788319171875</v>
      </c>
      <c r="I59" s="19">
        <v>120.79102755</v>
      </c>
      <c r="J59" s="19">
        <v>120.78562472499999</v>
      </c>
      <c r="K59" s="19">
        <v>120.79101639999999</v>
      </c>
      <c r="L59" s="19">
        <v>120.78560801249999</v>
      </c>
      <c r="M59" s="7"/>
      <c r="N59" s="8"/>
      <c r="O59" s="8"/>
    </row>
    <row r="60" spans="1:15" ht="15.75" thickBot="1">
      <c r="A60" s="7" t="s">
        <v>65</v>
      </c>
      <c r="B60" s="25">
        <v>27</v>
      </c>
      <c r="C60" s="25">
        <v>15</v>
      </c>
      <c r="D60" s="25">
        <v>9</v>
      </c>
      <c r="E60" s="26" t="s">
        <v>2</v>
      </c>
      <c r="F60" s="26" t="s">
        <v>5</v>
      </c>
      <c r="G60" s="8" t="str">
        <f>"lat "&amp;A60</f>
        <v>lat Theus/Soda Spring</v>
      </c>
      <c r="H60" s="4">
        <f>SUM(I60:L60)/4</f>
        <v>47.8553157796875</v>
      </c>
      <c r="I60" s="3">
        <v>47.85712116875</v>
      </c>
      <c r="J60" s="3">
        <v>47.85710788749999</v>
      </c>
      <c r="K60" s="3">
        <v>47.8535258875</v>
      </c>
      <c r="L60" s="5">
        <v>47.853508174999995</v>
      </c>
      <c r="M60" s="7"/>
      <c r="N60" s="12">
        <v>33822</v>
      </c>
      <c r="O60" s="7" t="s">
        <v>66</v>
      </c>
    </row>
    <row r="61" spans="1:15" ht="15.75" thickBot="1">
      <c r="A61" s="8"/>
      <c r="B61" s="27"/>
      <c r="C61" s="27"/>
      <c r="D61" s="27"/>
      <c r="E61" s="28"/>
      <c r="F61" s="28"/>
      <c r="G61" s="8" t="str">
        <f>"long "&amp;A60</f>
        <v>long Theus/Soda Spring</v>
      </c>
      <c r="H61" s="4">
        <f>SUM(I61:L61)/4</f>
        <v>120.986363371875</v>
      </c>
      <c r="I61" s="3">
        <v>120.9890318375</v>
      </c>
      <c r="J61" s="3">
        <v>120.983661625</v>
      </c>
      <c r="K61" s="3">
        <v>120.989063675</v>
      </c>
      <c r="L61" s="5">
        <v>120.98369635</v>
      </c>
      <c r="M61" s="7"/>
      <c r="N61" s="8"/>
      <c r="O61" s="8"/>
    </row>
    <row r="62" spans="1:15" ht="15">
      <c r="A62" s="7" t="s">
        <v>157</v>
      </c>
      <c r="B62" s="25">
        <v>26</v>
      </c>
      <c r="C62" s="25">
        <v>20</v>
      </c>
      <c r="D62" s="25">
        <v>10</v>
      </c>
      <c r="E62" s="26" t="s">
        <v>5</v>
      </c>
      <c r="F62" s="26" t="s">
        <v>3</v>
      </c>
      <c r="G62" s="8" t="str">
        <f>"lat "&amp;A62</f>
        <v>lat Switchback Canyon #1</v>
      </c>
      <c r="H62" s="15">
        <f t="shared" si="1"/>
        <v>47.766235710937494</v>
      </c>
      <c r="I62" s="19">
        <v>47.7680987375</v>
      </c>
      <c r="J62" s="19">
        <v>47.7680341</v>
      </c>
      <c r="K62" s="19">
        <v>47.76443950625</v>
      </c>
      <c r="L62" s="19">
        <v>47.7643705</v>
      </c>
      <c r="M62" s="7"/>
      <c r="N62" s="12">
        <v>34439</v>
      </c>
      <c r="O62" s="7" t="s">
        <v>67</v>
      </c>
    </row>
    <row r="63" spans="1:15" ht="15">
      <c r="A63" s="8"/>
      <c r="B63" s="27"/>
      <c r="C63" s="27"/>
      <c r="D63" s="27"/>
      <c r="E63" s="28"/>
      <c r="F63" s="28"/>
      <c r="G63" s="8" t="str">
        <f>"long "&amp;A62</f>
        <v>long Switchback Canyon #1</v>
      </c>
      <c r="H63" s="15">
        <f t="shared" si="1"/>
        <v>120.30192535781251</v>
      </c>
      <c r="I63" s="19">
        <v>120.3042120375</v>
      </c>
      <c r="J63" s="19">
        <v>120.29929775</v>
      </c>
      <c r="K63" s="19">
        <v>120.30456236875</v>
      </c>
      <c r="L63" s="19">
        <v>120.299629275</v>
      </c>
      <c r="M63" s="7"/>
      <c r="N63" s="8"/>
      <c r="O63" s="8"/>
    </row>
    <row r="64" spans="1:15" ht="15">
      <c r="A64" s="7" t="s">
        <v>155</v>
      </c>
      <c r="B64" s="25">
        <v>26</v>
      </c>
      <c r="C64" s="25">
        <v>20</v>
      </c>
      <c r="D64" s="25">
        <v>10</v>
      </c>
      <c r="E64" s="26" t="s">
        <v>3</v>
      </c>
      <c r="F64" s="26" t="s">
        <v>4</v>
      </c>
      <c r="G64" s="8" t="str">
        <f>"lat "&amp;A64</f>
        <v>lat Switchback Canyon #2</v>
      </c>
      <c r="H64" s="15">
        <f aca="true" t="shared" si="2" ref="H64:H93">SUM(I64:L64)/4</f>
        <v>47.769959579687495</v>
      </c>
      <c r="I64" s="7">
        <v>47.7718182375</v>
      </c>
      <c r="J64" s="7">
        <v>47.771757968749995</v>
      </c>
      <c r="K64" s="7">
        <v>47.768163375</v>
      </c>
      <c r="L64" s="7">
        <v>47.7680987375</v>
      </c>
      <c r="M64" s="7"/>
      <c r="N64" s="7"/>
      <c r="O64" s="7"/>
    </row>
    <row r="65" spans="1:15" ht="15">
      <c r="A65" s="7"/>
      <c r="B65" s="25"/>
      <c r="C65" s="25"/>
      <c r="D65" s="25"/>
      <c r="E65" s="26"/>
      <c r="F65" s="26"/>
      <c r="G65" s="8" t="str">
        <f>"long "&amp;A64</f>
        <v>long Switchback Canyon #2</v>
      </c>
      <c r="H65" s="15">
        <f t="shared" si="2"/>
        <v>120.30648931406249</v>
      </c>
      <c r="I65" s="7">
        <v>120.30875718749999</v>
      </c>
      <c r="J65" s="7">
        <v>120.30386170624999</v>
      </c>
      <c r="K65" s="7">
        <v>120.309126325</v>
      </c>
      <c r="L65" s="7">
        <v>120.3042120375</v>
      </c>
      <c r="M65" s="7"/>
      <c r="N65" s="7"/>
      <c r="O65" s="7"/>
    </row>
    <row r="66" spans="1:15" ht="15">
      <c r="A66" s="7" t="s">
        <v>156</v>
      </c>
      <c r="B66" s="25">
        <v>26</v>
      </c>
      <c r="C66" s="25">
        <v>20</v>
      </c>
      <c r="D66" s="25">
        <v>10</v>
      </c>
      <c r="E66" s="26" t="s">
        <v>4</v>
      </c>
      <c r="F66" s="26" t="s">
        <v>4</v>
      </c>
      <c r="G66" s="8" t="str">
        <f>"lat "&amp;A66</f>
        <v>lat Switchback Canyon #3</v>
      </c>
      <c r="H66" s="15">
        <f t="shared" si="2"/>
        <v>47.7627878671875</v>
      </c>
      <c r="I66" s="7">
        <v>47.764646525</v>
      </c>
      <c r="J66" s="7">
        <v>47.76457751875</v>
      </c>
      <c r="K66" s="7">
        <v>47.7610004</v>
      </c>
      <c r="L66" s="9">
        <v>47.760927025</v>
      </c>
      <c r="M66" s="7"/>
      <c r="N66" s="7"/>
      <c r="O66" s="7"/>
    </row>
    <row r="67" spans="1:15" ht="15">
      <c r="A67" s="7"/>
      <c r="B67" s="25"/>
      <c r="C67" s="25"/>
      <c r="D67" s="25"/>
      <c r="E67" s="26"/>
      <c r="F67" s="26"/>
      <c r="G67" s="8" t="str">
        <f>"long "&amp;A66</f>
        <v>long Switchback Canyon #3</v>
      </c>
      <c r="H67" s="15">
        <f t="shared" si="2"/>
        <v>120.3170937765625</v>
      </c>
      <c r="I67" s="7">
        <v>120.31936164999999</v>
      </c>
      <c r="J67" s="7">
        <v>120.31442855625</v>
      </c>
      <c r="K67" s="7">
        <v>120.3197684</v>
      </c>
      <c r="L67" s="9">
        <v>120.3148165</v>
      </c>
      <c r="M67" s="7"/>
      <c r="N67" s="7"/>
      <c r="O67" s="7"/>
    </row>
    <row r="68" spans="1:15" ht="15">
      <c r="A68" s="7" t="s">
        <v>68</v>
      </c>
      <c r="B68" s="25">
        <v>26</v>
      </c>
      <c r="C68" s="25">
        <v>18</v>
      </c>
      <c r="D68" s="25">
        <v>15</v>
      </c>
      <c r="E68" s="26" t="s">
        <v>52</v>
      </c>
      <c r="F68" s="26" t="s">
        <v>3</v>
      </c>
      <c r="G68" s="8" t="str">
        <f>"lat "&amp;A68</f>
        <v>lat Beaver Creek</v>
      </c>
      <c r="H68" s="15">
        <f t="shared" si="2"/>
        <v>47.7570052859375</v>
      </c>
      <c r="I68" s="19">
        <v>47.758840775</v>
      </c>
      <c r="J68" s="19">
        <v>47.7588719</v>
      </c>
      <c r="K68" s="19">
        <v>47.75513314375</v>
      </c>
      <c r="L68" s="19">
        <v>47.755175325</v>
      </c>
      <c r="M68" s="7"/>
      <c r="N68" s="12">
        <v>33837</v>
      </c>
      <c r="O68" s="7" t="s">
        <v>69</v>
      </c>
    </row>
    <row r="69" spans="1:15" ht="15">
      <c r="A69" s="8"/>
      <c r="B69" s="27"/>
      <c r="C69" s="27"/>
      <c r="D69" s="27"/>
      <c r="E69" s="28"/>
      <c r="F69" s="28"/>
      <c r="G69" s="8" t="str">
        <f>"long "&amp;A68</f>
        <v>long Beaver Creek</v>
      </c>
      <c r="H69" s="15">
        <f t="shared" si="2"/>
        <v>120.56614106406249</v>
      </c>
      <c r="I69" s="19">
        <v>120.5689036</v>
      </c>
      <c r="J69" s="19">
        <v>120.562919</v>
      </c>
      <c r="K69" s="19">
        <v>120.56931400625</v>
      </c>
      <c r="L69" s="19">
        <v>120.56342765</v>
      </c>
      <c r="M69" s="7"/>
      <c r="N69" s="8"/>
      <c r="O69" s="8"/>
    </row>
    <row r="70" spans="1:15" ht="15">
      <c r="A70" s="7" t="s">
        <v>162</v>
      </c>
      <c r="B70" s="25">
        <v>26</v>
      </c>
      <c r="C70" s="25">
        <v>17</v>
      </c>
      <c r="D70" s="25">
        <v>23</v>
      </c>
      <c r="E70" s="26" t="s">
        <v>3</v>
      </c>
      <c r="F70" s="26" t="s">
        <v>2</v>
      </c>
      <c r="G70" s="8" t="str">
        <f>"lat "&amp;A70</f>
        <v>lat Natapoc/Plain #1</v>
      </c>
      <c r="H70" s="15">
        <f t="shared" si="2"/>
        <v>47.7429589984375</v>
      </c>
      <c r="I70" s="19">
        <v>47.7447783</v>
      </c>
      <c r="J70" s="19">
        <v>47.7447664</v>
      </c>
      <c r="K70" s="19">
        <v>47.7411510375</v>
      </c>
      <c r="L70" s="19">
        <v>47.741140256250006</v>
      </c>
      <c r="M70" s="7"/>
      <c r="N70" s="12">
        <v>33420</v>
      </c>
      <c r="O70" s="7" t="s">
        <v>70</v>
      </c>
    </row>
    <row r="71" spans="1:15" ht="15">
      <c r="A71" s="8"/>
      <c r="B71" s="27"/>
      <c r="C71" s="27"/>
      <c r="D71" s="27"/>
      <c r="E71" s="28"/>
      <c r="F71" s="28"/>
      <c r="G71" s="8" t="str">
        <f>"long "&amp;A70</f>
        <v>long Natapoc/Plain #1</v>
      </c>
      <c r="H71" s="15">
        <f t="shared" si="2"/>
        <v>120.68138974843748</v>
      </c>
      <c r="I71" s="19">
        <v>120.6840854</v>
      </c>
      <c r="J71" s="19">
        <v>120.67869755000001</v>
      </c>
      <c r="K71" s="19">
        <v>120.68407426249999</v>
      </c>
      <c r="L71" s="19">
        <v>120.67870178125</v>
      </c>
      <c r="M71" s="7"/>
      <c r="N71" s="8"/>
      <c r="O71" s="8"/>
    </row>
    <row r="72" spans="1:15" ht="15">
      <c r="A72" s="7" t="s">
        <v>72</v>
      </c>
      <c r="B72" s="25">
        <v>27</v>
      </c>
      <c r="C72" s="25">
        <v>15</v>
      </c>
      <c r="D72" s="25">
        <v>21</v>
      </c>
      <c r="E72" s="26" t="s">
        <v>4</v>
      </c>
      <c r="F72" s="26" t="s">
        <v>5</v>
      </c>
      <c r="G72" s="8" t="str">
        <f>"lat "&amp;A72</f>
        <v>lat Rainy Creek</v>
      </c>
      <c r="H72" s="15">
        <f t="shared" si="2"/>
        <v>47.819265928125</v>
      </c>
      <c r="I72" s="19">
        <v>47.8211299875</v>
      </c>
      <c r="J72" s="19">
        <v>47.82102885</v>
      </c>
      <c r="K72" s="19">
        <v>47.817504725</v>
      </c>
      <c r="L72" s="19">
        <v>47.81740015</v>
      </c>
      <c r="M72" s="7"/>
      <c r="N72" s="12">
        <v>32764</v>
      </c>
      <c r="O72" s="7" t="s">
        <v>73</v>
      </c>
    </row>
    <row r="73" spans="1:15" ht="15">
      <c r="A73" s="8"/>
      <c r="B73" s="27"/>
      <c r="C73" s="27"/>
      <c r="D73" s="27"/>
      <c r="E73" s="28"/>
      <c r="F73" s="28"/>
      <c r="G73" s="8" t="str">
        <f>"long "&amp;A72</f>
        <v>long Rainy Creek</v>
      </c>
      <c r="H73" s="15">
        <f t="shared" si="2"/>
        <v>120.986276175</v>
      </c>
      <c r="I73" s="19">
        <v>120.9889999</v>
      </c>
      <c r="J73" s="19">
        <v>120.98362075</v>
      </c>
      <c r="K73" s="19">
        <v>120.98893294999999</v>
      </c>
      <c r="L73" s="19">
        <v>120.9835511</v>
      </c>
      <c r="M73" s="7"/>
      <c r="N73" s="8"/>
      <c r="O73" s="8"/>
    </row>
    <row r="74" spans="1:15" ht="15">
      <c r="A74" s="7" t="s">
        <v>74</v>
      </c>
      <c r="B74" s="25">
        <v>27</v>
      </c>
      <c r="C74" s="25">
        <v>13</v>
      </c>
      <c r="D74" s="25">
        <v>10</v>
      </c>
      <c r="E74" s="26" t="s">
        <v>4</v>
      </c>
      <c r="F74" s="26" t="s">
        <v>4</v>
      </c>
      <c r="G74" s="8" t="str">
        <f>"lat "&amp;A74</f>
        <v>lat Heather Lake</v>
      </c>
      <c r="H74" s="15">
        <f t="shared" si="2"/>
        <v>47.839697175</v>
      </c>
      <c r="I74" s="19">
        <v>47.841509175</v>
      </c>
      <c r="J74" s="19">
        <v>47.841493825</v>
      </c>
      <c r="K74" s="19">
        <v>47.8379014</v>
      </c>
      <c r="L74" s="19">
        <v>47.8378843</v>
      </c>
      <c r="M74" s="7"/>
      <c r="N74" s="12">
        <v>33837</v>
      </c>
      <c r="O74" s="7" t="s">
        <v>75</v>
      </c>
    </row>
    <row r="75" spans="1:15" ht="15">
      <c r="A75" s="8"/>
      <c r="B75" s="27"/>
      <c r="C75" s="27"/>
      <c r="D75" s="27"/>
      <c r="E75" s="28"/>
      <c r="F75" s="28"/>
      <c r="G75" s="8" t="str">
        <f>"long "&amp;A74</f>
        <v>long Heather Lake</v>
      </c>
      <c r="H75" s="15">
        <f t="shared" si="2"/>
        <v>121.12788355156249</v>
      </c>
      <c r="I75" s="19">
        <v>121.13058452499999</v>
      </c>
      <c r="J75" s="19">
        <v>121.12519350624999</v>
      </c>
      <c r="K75" s="19">
        <v>121.130574</v>
      </c>
      <c r="L75" s="19">
        <v>121.12518217499999</v>
      </c>
      <c r="M75" s="7"/>
      <c r="N75" s="8"/>
      <c r="O75" s="8"/>
    </row>
    <row r="76" spans="1:15" ht="15">
      <c r="A76" s="7" t="s">
        <v>76</v>
      </c>
      <c r="B76" s="25">
        <v>26</v>
      </c>
      <c r="C76" s="25">
        <v>20</v>
      </c>
      <c r="D76" s="25">
        <v>23</v>
      </c>
      <c r="E76" s="26" t="s">
        <v>2</v>
      </c>
      <c r="F76" s="26" t="s">
        <v>5</v>
      </c>
      <c r="G76" s="8" t="str">
        <f>"lat "&amp;A76</f>
        <v>lat Byers Canyon</v>
      </c>
      <c r="H76" s="15">
        <f t="shared" si="2"/>
        <v>47.7402824078125</v>
      </c>
      <c r="I76" s="19">
        <v>47.74218110625</v>
      </c>
      <c r="J76" s="19">
        <v>47.742072587500004</v>
      </c>
      <c r="K76" s="19">
        <v>47.7384951625</v>
      </c>
      <c r="L76" s="19">
        <v>47.738380775</v>
      </c>
      <c r="M76" s="7"/>
      <c r="N76" s="12">
        <v>34162</v>
      </c>
      <c r="O76" s="7" t="s">
        <v>77</v>
      </c>
    </row>
    <row r="77" spans="1:15" ht="15">
      <c r="A77" s="8"/>
      <c r="B77" s="27"/>
      <c r="C77" s="27"/>
      <c r="D77" s="27"/>
      <c r="E77" s="28"/>
      <c r="F77" s="28"/>
      <c r="G77" s="8" t="str">
        <f>"long "&amp;A76</f>
        <v>long Byers Canyon</v>
      </c>
      <c r="H77" s="15">
        <f t="shared" si="2"/>
        <v>120.2940353</v>
      </c>
      <c r="I77" s="19">
        <v>120.29644495</v>
      </c>
      <c r="J77" s="19">
        <v>120.291361275</v>
      </c>
      <c r="K77" s="19">
        <v>120.296720575</v>
      </c>
      <c r="L77" s="19">
        <v>120.2916144</v>
      </c>
      <c r="M77" s="7"/>
      <c r="N77" s="8"/>
      <c r="O77" s="8"/>
    </row>
    <row r="78" spans="1:15" ht="15">
      <c r="A78" s="7" t="s">
        <v>78</v>
      </c>
      <c r="B78" s="25">
        <v>26</v>
      </c>
      <c r="C78" s="25">
        <v>18</v>
      </c>
      <c r="D78" s="25">
        <v>32</v>
      </c>
      <c r="E78" s="26" t="s">
        <v>4</v>
      </c>
      <c r="F78" s="26" t="s">
        <v>4</v>
      </c>
      <c r="G78" s="8" t="str">
        <f>"lat "&amp;A78</f>
        <v>lat Chumstick Creek</v>
      </c>
      <c r="H78" s="15">
        <f t="shared" si="2"/>
        <v>47.703055714062494</v>
      </c>
      <c r="I78" s="19">
        <v>47.704875724999994</v>
      </c>
      <c r="J78" s="19">
        <v>47.704840381249994</v>
      </c>
      <c r="K78" s="19">
        <v>47.7012552</v>
      </c>
      <c r="L78" s="19">
        <v>47.701251549999995</v>
      </c>
      <c r="M78" s="7"/>
      <c r="N78" s="12">
        <v>33414</v>
      </c>
      <c r="O78" s="7" t="s">
        <v>75</v>
      </c>
    </row>
    <row r="79" spans="1:15" ht="15">
      <c r="A79" s="8"/>
      <c r="B79" s="27"/>
      <c r="C79" s="27"/>
      <c r="D79" s="27"/>
      <c r="E79" s="28"/>
      <c r="F79" s="28"/>
      <c r="G79" s="8" t="str">
        <f>"long "&amp;A78</f>
        <v>long Chumstick Creek</v>
      </c>
      <c r="H79" s="15">
        <f t="shared" si="2"/>
        <v>120.62827026406251</v>
      </c>
      <c r="I79" s="19">
        <v>120.630872575</v>
      </c>
      <c r="J79" s="19">
        <v>120.62548488125</v>
      </c>
      <c r="K79" s="19">
        <v>120.6310515</v>
      </c>
      <c r="L79" s="19">
        <v>120.6256721</v>
      </c>
      <c r="M79" s="7"/>
      <c r="N79" s="8"/>
      <c r="O79" s="8"/>
    </row>
    <row r="80" spans="1:15" ht="15">
      <c r="A80" s="7" t="s">
        <v>39</v>
      </c>
      <c r="B80" s="25">
        <v>24</v>
      </c>
      <c r="C80" s="25">
        <v>18</v>
      </c>
      <c r="D80" s="25">
        <v>31</v>
      </c>
      <c r="E80" s="26" t="s">
        <v>4</v>
      </c>
      <c r="F80" s="26" t="s">
        <v>3</v>
      </c>
      <c r="G80" s="8" t="str">
        <f>"lat "&amp;A80</f>
        <v>lat Boundary Butte</v>
      </c>
      <c r="H80" s="15">
        <f t="shared" si="2"/>
        <v>47.529645698437506</v>
      </c>
      <c r="I80" s="19">
        <v>47.5314581875</v>
      </c>
      <c r="J80" s="19">
        <v>47.531467025</v>
      </c>
      <c r="K80" s="19">
        <v>47.52781656875</v>
      </c>
      <c r="L80" s="19">
        <v>47.5278410125</v>
      </c>
      <c r="M80" s="7"/>
      <c r="N80" s="12">
        <v>33830</v>
      </c>
      <c r="O80" s="7" t="s">
        <v>79</v>
      </c>
    </row>
    <row r="81" spans="1:15" ht="15">
      <c r="A81" s="8"/>
      <c r="B81" s="27"/>
      <c r="C81" s="27"/>
      <c r="D81" s="27"/>
      <c r="E81" s="28"/>
      <c r="F81" s="28"/>
      <c r="G81" s="8" t="str">
        <f>"long "&amp;A80</f>
        <v>long Boundary Butte</v>
      </c>
      <c r="H81" s="15">
        <f t="shared" si="2"/>
        <v>120.63951510312499</v>
      </c>
      <c r="I81" s="19">
        <v>120.642309875</v>
      </c>
      <c r="J81" s="19">
        <v>120.6367075</v>
      </c>
      <c r="K81" s="19">
        <v>120.6423323875</v>
      </c>
      <c r="L81" s="19">
        <v>120.63671065</v>
      </c>
      <c r="M81" s="7"/>
      <c r="N81" s="12">
        <v>34200</v>
      </c>
      <c r="O81" s="9" t="s">
        <v>80</v>
      </c>
    </row>
    <row r="82" spans="1:15" ht="15">
      <c r="A82" s="7" t="s">
        <v>81</v>
      </c>
      <c r="B82" s="25">
        <v>25</v>
      </c>
      <c r="C82" s="25">
        <v>15</v>
      </c>
      <c r="D82" s="25">
        <v>28</v>
      </c>
      <c r="E82" s="26" t="s">
        <v>4</v>
      </c>
      <c r="F82" s="26" t="s">
        <v>2</v>
      </c>
      <c r="G82" s="8" t="str">
        <f>"lat "&amp;A82</f>
        <v>lat French Creek</v>
      </c>
      <c r="H82" s="15">
        <f t="shared" si="2"/>
        <v>47.6334854796875</v>
      </c>
      <c r="I82" s="19">
        <v>47.63529955</v>
      </c>
      <c r="J82" s="19">
        <v>47.6352957875</v>
      </c>
      <c r="K82" s="19">
        <v>47.631677075</v>
      </c>
      <c r="L82" s="19">
        <v>47.63166950625</v>
      </c>
      <c r="M82" s="7"/>
      <c r="N82" s="12">
        <v>33711</v>
      </c>
      <c r="O82" s="7" t="s">
        <v>82</v>
      </c>
    </row>
    <row r="83" spans="1:15" ht="15">
      <c r="A83" s="8"/>
      <c r="B83" s="27"/>
      <c r="C83" s="27"/>
      <c r="D83" s="27"/>
      <c r="E83" s="28"/>
      <c r="F83" s="28"/>
      <c r="G83" s="8" t="str">
        <f>"long "&amp;A82</f>
        <v>long French Creek</v>
      </c>
      <c r="H83" s="15">
        <f t="shared" si="2"/>
        <v>120.995600259375</v>
      </c>
      <c r="I83" s="19">
        <v>120.99829265</v>
      </c>
      <c r="J83" s="19">
        <v>120.9929403</v>
      </c>
      <c r="K83" s="19">
        <v>120.998257775</v>
      </c>
      <c r="L83" s="19">
        <v>120.9929103125</v>
      </c>
      <c r="M83" s="7"/>
      <c r="N83" s="8"/>
      <c r="O83" s="8"/>
    </row>
    <row r="84" spans="1:15" ht="15">
      <c r="A84" s="7" t="s">
        <v>83</v>
      </c>
      <c r="B84" s="25">
        <v>25</v>
      </c>
      <c r="C84" s="25">
        <v>17</v>
      </c>
      <c r="D84" s="25">
        <v>1</v>
      </c>
      <c r="E84" s="26" t="s">
        <v>5</v>
      </c>
      <c r="F84" s="26" t="s">
        <v>5</v>
      </c>
      <c r="G84" s="8" t="str">
        <f>"lat "&amp;A84</f>
        <v>lat Sunitch Creek</v>
      </c>
      <c r="H84" s="15">
        <f t="shared" si="2"/>
        <v>47.687762601562504</v>
      </c>
      <c r="I84" s="19">
        <v>47.68970730625</v>
      </c>
      <c r="J84" s="19">
        <v>47.689703324999996</v>
      </c>
      <c r="K84" s="19">
        <v>47.685815975</v>
      </c>
      <c r="L84" s="19">
        <v>47.6858238</v>
      </c>
      <c r="M84" s="7"/>
      <c r="N84" s="9">
        <v>90</v>
      </c>
      <c r="O84" s="7" t="s">
        <v>84</v>
      </c>
    </row>
    <row r="85" spans="1:15" ht="15">
      <c r="A85" s="8"/>
      <c r="B85" s="27"/>
      <c r="C85" s="27"/>
      <c r="D85" s="27"/>
      <c r="E85" s="28"/>
      <c r="F85" s="28"/>
      <c r="G85" s="8" t="str">
        <f>"long "&amp;A84</f>
        <v>long Sunitch Creek</v>
      </c>
      <c r="H85" s="15">
        <f t="shared" si="2"/>
        <v>120.6556537421875</v>
      </c>
      <c r="I85" s="19">
        <v>120.65854601875</v>
      </c>
      <c r="J85" s="19">
        <v>120.652612025</v>
      </c>
      <c r="K85" s="19">
        <v>120.658680525</v>
      </c>
      <c r="L85" s="19">
        <v>120.6527764</v>
      </c>
      <c r="M85" s="7"/>
      <c r="N85" s="8"/>
      <c r="O85" s="8"/>
    </row>
    <row r="86" spans="1:15" ht="15">
      <c r="A86" s="7" t="s">
        <v>158</v>
      </c>
      <c r="B86" s="25">
        <v>25</v>
      </c>
      <c r="C86" s="25">
        <v>17</v>
      </c>
      <c r="D86" s="25">
        <v>25</v>
      </c>
      <c r="E86" s="26" t="s">
        <v>147</v>
      </c>
      <c r="F86" s="26" t="s">
        <v>147</v>
      </c>
      <c r="G86" s="8" t="str">
        <f>"lat "&amp;A86</f>
        <v>lat Freund Creek #1</v>
      </c>
      <c r="H86" s="15">
        <f t="shared" si="2"/>
        <v>47.634992075</v>
      </c>
      <c r="I86" s="7">
        <v>47.6422104</v>
      </c>
      <c r="J86" s="7">
        <v>47.6422347</v>
      </c>
      <c r="K86" s="7">
        <v>47.6277704</v>
      </c>
      <c r="L86" s="7">
        <v>47.6277528</v>
      </c>
      <c r="M86" s="7"/>
      <c r="N86" s="12">
        <v>33806</v>
      </c>
      <c r="O86" s="7" t="s">
        <v>87</v>
      </c>
    </row>
    <row r="87" spans="1:15" ht="15">
      <c r="A87" s="8"/>
      <c r="B87" s="27"/>
      <c r="C87" s="27"/>
      <c r="D87" s="27"/>
      <c r="E87" s="28"/>
      <c r="F87" s="28"/>
      <c r="G87" s="8" t="str">
        <f>"long "&amp;A86</f>
        <v>long Freund Creek #1</v>
      </c>
      <c r="H87" s="15">
        <f t="shared" si="2"/>
        <v>120.66531975000001</v>
      </c>
      <c r="I87" s="7">
        <v>120.6762735</v>
      </c>
      <c r="J87" s="7">
        <v>120.6542491</v>
      </c>
      <c r="K87" s="7">
        <v>120.6762049</v>
      </c>
      <c r="L87" s="7">
        <v>120.6545515</v>
      </c>
      <c r="M87" s="7"/>
      <c r="N87" s="9" t="s">
        <v>89</v>
      </c>
      <c r="O87" s="9" t="s">
        <v>88</v>
      </c>
    </row>
    <row r="88" spans="1:15" ht="15">
      <c r="A88" s="7" t="s">
        <v>85</v>
      </c>
      <c r="B88" s="25">
        <v>25</v>
      </c>
      <c r="C88" s="25">
        <v>17</v>
      </c>
      <c r="D88" s="25">
        <v>26</v>
      </c>
      <c r="E88" s="26" t="s">
        <v>4</v>
      </c>
      <c r="F88" s="26" t="s">
        <v>147</v>
      </c>
      <c r="G88" s="8" t="str">
        <f>"lat "&amp;A88</f>
        <v>lat Freund Creek #2</v>
      </c>
      <c r="H88" s="15">
        <f t="shared" si="2"/>
        <v>47.631378618750006</v>
      </c>
      <c r="I88" s="7">
        <v>47.63499040000001</v>
      </c>
      <c r="J88" s="7">
        <v>47.634992075</v>
      </c>
      <c r="K88" s="7">
        <v>47.6277704</v>
      </c>
      <c r="L88" s="7">
        <v>47.6277616</v>
      </c>
      <c r="M88" s="7"/>
      <c r="N88" s="7"/>
      <c r="O88" s="7"/>
    </row>
    <row r="89" spans="1:15" ht="15">
      <c r="A89" s="7"/>
      <c r="B89" s="25"/>
      <c r="C89" s="25"/>
      <c r="D89" s="25"/>
      <c r="E89" s="26"/>
      <c r="F89" s="26"/>
      <c r="G89" s="8" t="str">
        <f>"long "&amp;A88</f>
        <v>long Freund Creek #2</v>
      </c>
      <c r="H89" s="15">
        <f t="shared" si="2"/>
        <v>120.6707855125</v>
      </c>
      <c r="I89" s="7">
        <v>120.6762392</v>
      </c>
      <c r="J89" s="7">
        <v>120.66531975</v>
      </c>
      <c r="K89" s="7">
        <v>120.6762049</v>
      </c>
      <c r="L89" s="7">
        <v>120.66537819999999</v>
      </c>
      <c r="M89" s="7"/>
      <c r="N89" s="7"/>
      <c r="O89" s="7"/>
    </row>
    <row r="90" spans="1:15" ht="15">
      <c r="A90" s="7" t="s">
        <v>159</v>
      </c>
      <c r="B90" s="25">
        <v>25</v>
      </c>
      <c r="C90" s="25">
        <v>17</v>
      </c>
      <c r="D90" s="25">
        <v>26</v>
      </c>
      <c r="E90" s="26" t="s">
        <v>7</v>
      </c>
      <c r="F90" s="26" t="s">
        <v>147</v>
      </c>
      <c r="G90" s="8" t="str">
        <f>"lat "&amp;A90</f>
        <v>lat Freund Creek #3</v>
      </c>
      <c r="H90" s="15">
        <f t="shared" si="2"/>
        <v>47.634978000000004</v>
      </c>
      <c r="I90" s="19">
        <v>47.640443225</v>
      </c>
      <c r="J90" s="19">
        <v>47.640405400000006</v>
      </c>
      <c r="K90" s="19">
        <v>47.629487975</v>
      </c>
      <c r="L90" s="19">
        <v>47.62957540000001</v>
      </c>
      <c r="M90" s="7"/>
      <c r="N90" s="12">
        <v>34430</v>
      </c>
      <c r="O90" s="7" t="s">
        <v>86</v>
      </c>
    </row>
    <row r="91" spans="1:15" ht="15">
      <c r="A91" s="8"/>
      <c r="B91" s="27"/>
      <c r="C91" s="27"/>
      <c r="D91" s="27"/>
      <c r="E91" s="28"/>
      <c r="F91" s="28"/>
      <c r="G91" s="8" t="str">
        <f>"long "&amp;A90</f>
        <v>long Freund Creek #3</v>
      </c>
      <c r="H91" s="15">
        <f t="shared" si="2"/>
        <v>120.6869374</v>
      </c>
      <c r="I91" s="19">
        <v>120.6950197625</v>
      </c>
      <c r="J91" s="19">
        <v>120.6789515375</v>
      </c>
      <c r="K91" s="19">
        <v>120.6949023375</v>
      </c>
      <c r="L91" s="19">
        <v>120.6788759625</v>
      </c>
      <c r="M91" s="7"/>
      <c r="N91" s="8"/>
      <c r="O91" s="8"/>
    </row>
    <row r="92" spans="1:15" ht="15">
      <c r="A92" s="7" t="s">
        <v>90</v>
      </c>
      <c r="B92" s="25">
        <v>25</v>
      </c>
      <c r="C92" s="25">
        <v>19</v>
      </c>
      <c r="D92" s="25">
        <v>8</v>
      </c>
      <c r="E92" s="26" t="s">
        <v>5</v>
      </c>
      <c r="F92" s="26" t="s">
        <v>147</v>
      </c>
      <c r="G92" s="8" t="str">
        <f>"lat "&amp;A92</f>
        <v>lat Van Creek</v>
      </c>
      <c r="H92" s="15">
        <f t="shared" si="2"/>
        <v>47.6750496875</v>
      </c>
      <c r="I92" s="19">
        <v>47.678757</v>
      </c>
      <c r="J92" s="19">
        <v>47.6787195</v>
      </c>
      <c r="K92" s="19">
        <v>47.67139025</v>
      </c>
      <c r="L92" s="19">
        <v>47.671332</v>
      </c>
      <c r="M92" s="7"/>
      <c r="N92" s="9" t="s">
        <v>91</v>
      </c>
      <c r="O92" s="7" t="s">
        <v>92</v>
      </c>
    </row>
    <row r="93" spans="1:15" ht="15">
      <c r="A93" s="8"/>
      <c r="B93" s="27"/>
      <c r="C93" s="27"/>
      <c r="D93" s="27"/>
      <c r="E93" s="28"/>
      <c r="F93" s="28"/>
      <c r="G93" s="8" t="str">
        <f>"long "&amp;A92</f>
        <v>long Van Creek</v>
      </c>
      <c r="H93" s="15">
        <f t="shared" si="2"/>
        <v>120.48491284375</v>
      </c>
      <c r="I93" s="19">
        <v>120.490330975</v>
      </c>
      <c r="J93" s="19">
        <v>120.47940489999999</v>
      </c>
      <c r="K93" s="19">
        <v>120.4904104</v>
      </c>
      <c r="L93" s="19">
        <v>120.4795051</v>
      </c>
      <c r="M93" s="7"/>
      <c r="N93" s="8"/>
      <c r="O93" s="8"/>
    </row>
    <row r="94" spans="1:15" ht="15">
      <c r="A94" s="7" t="s">
        <v>163</v>
      </c>
      <c r="B94" s="25">
        <v>26</v>
      </c>
      <c r="C94" s="25">
        <v>15</v>
      </c>
      <c r="D94" s="25">
        <v>3</v>
      </c>
      <c r="E94" s="26" t="s">
        <v>147</v>
      </c>
      <c r="F94" s="26" t="s">
        <v>147</v>
      </c>
      <c r="G94" s="8" t="str">
        <f>"lat "&amp;A94</f>
        <v>lat Henry Creek/Berne #1</v>
      </c>
      <c r="H94" s="15">
        <f aca="true" t="shared" si="3" ref="H94:H125">SUM(I94:L94)/4</f>
        <v>47.781002875</v>
      </c>
      <c r="I94" s="7">
        <v>47.7883605</v>
      </c>
      <c r="J94" s="7">
        <v>47.7883511</v>
      </c>
      <c r="K94" s="7">
        <v>47.7736472</v>
      </c>
      <c r="L94" s="7">
        <v>47.7736527</v>
      </c>
      <c r="M94" s="7"/>
      <c r="N94" s="12">
        <v>28522</v>
      </c>
      <c r="O94" s="7" t="s">
        <v>96</v>
      </c>
    </row>
    <row r="95" spans="1:15" ht="15">
      <c r="A95" s="8"/>
      <c r="B95" s="27"/>
      <c r="C95" s="27"/>
      <c r="D95" s="27"/>
      <c r="E95" s="28"/>
      <c r="F95" s="28"/>
      <c r="G95" s="8" t="str">
        <f>"long "&amp;A94</f>
        <v>long Henry Creek/Berne #1</v>
      </c>
      <c r="H95" s="15">
        <f t="shared" si="3"/>
        <v>120.96191715</v>
      </c>
      <c r="I95" s="7">
        <v>120.9727671</v>
      </c>
      <c r="J95" s="7">
        <v>120.9512028</v>
      </c>
      <c r="K95" s="7">
        <v>120.972718</v>
      </c>
      <c r="L95" s="7">
        <v>120.9509807</v>
      </c>
      <c r="M95" s="7"/>
      <c r="N95" s="8"/>
      <c r="O95" s="8"/>
    </row>
    <row r="96" spans="1:15" ht="15">
      <c r="A96" s="7" t="s">
        <v>99</v>
      </c>
      <c r="B96" s="25">
        <v>26</v>
      </c>
      <c r="C96" s="25">
        <v>15</v>
      </c>
      <c r="D96" s="25">
        <v>9</v>
      </c>
      <c r="E96" s="26" t="s">
        <v>2</v>
      </c>
      <c r="F96" s="26" t="s">
        <v>5</v>
      </c>
      <c r="G96" s="8" t="str">
        <f>"lat "&amp;A96</f>
        <v>lat Henry Creek/Berne #2</v>
      </c>
      <c r="H96" s="15">
        <f t="shared" si="3"/>
        <v>47.76815124375</v>
      </c>
      <c r="I96" s="19">
        <v>47.769952725</v>
      </c>
      <c r="J96" s="19">
        <v>47.769971775</v>
      </c>
      <c r="K96" s="19">
        <v>47.766333775</v>
      </c>
      <c r="L96" s="19">
        <v>47.7663467</v>
      </c>
      <c r="M96" s="7"/>
      <c r="N96" s="12">
        <v>32332</v>
      </c>
      <c r="O96" s="7" t="s">
        <v>97</v>
      </c>
    </row>
    <row r="97" spans="1:15" ht="15">
      <c r="A97" s="7"/>
      <c r="B97" s="25"/>
      <c r="C97" s="25"/>
      <c r="D97" s="25"/>
      <c r="E97" s="26"/>
      <c r="F97" s="26"/>
      <c r="G97" s="8" t="str">
        <f>"long "&amp;A96</f>
        <v>long Henry Creek/Berne #2</v>
      </c>
      <c r="H97" s="15">
        <f t="shared" si="3"/>
        <v>120.98610324218751</v>
      </c>
      <c r="I97" s="19">
        <v>120.98877551875</v>
      </c>
      <c r="J97" s="19">
        <v>120.9834255125</v>
      </c>
      <c r="K97" s="19">
        <v>120.98878056250001</v>
      </c>
      <c r="L97" s="19">
        <v>120.98343137500001</v>
      </c>
      <c r="M97" s="7"/>
      <c r="N97" s="7"/>
      <c r="O97" s="7"/>
    </row>
    <row r="98" spans="1:15" ht="15">
      <c r="A98" s="7" t="s">
        <v>101</v>
      </c>
      <c r="B98" s="25">
        <v>26</v>
      </c>
      <c r="C98" s="25">
        <v>15</v>
      </c>
      <c r="D98" s="25">
        <v>10</v>
      </c>
      <c r="E98" s="26" t="s">
        <v>3</v>
      </c>
      <c r="F98" s="26" t="s">
        <v>4</v>
      </c>
      <c r="G98" s="8" t="str">
        <f>"lat "&amp;A98</f>
        <v>lat Henry Creek/Berne #3</v>
      </c>
      <c r="H98" s="15">
        <f t="shared" si="3"/>
        <v>47.768202642187504</v>
      </c>
      <c r="I98" s="19">
        <v>47.770016887500006</v>
      </c>
      <c r="J98" s="19">
        <v>47.77002039375</v>
      </c>
      <c r="K98" s="19">
        <v>47.766383825000005</v>
      </c>
      <c r="L98" s="19">
        <v>47.7663894625</v>
      </c>
      <c r="M98" s="7"/>
      <c r="N98" s="12">
        <v>33801</v>
      </c>
      <c r="O98" s="7" t="s">
        <v>98</v>
      </c>
    </row>
    <row r="99" spans="1:15" ht="15">
      <c r="A99" s="7"/>
      <c r="B99" s="25"/>
      <c r="C99" s="25"/>
      <c r="D99" s="25"/>
      <c r="E99" s="26"/>
      <c r="F99" s="26"/>
      <c r="G99" s="8" t="str">
        <f>"long "&amp;A98</f>
        <v>long Henry Creek/Berne #3</v>
      </c>
      <c r="H99" s="15">
        <f t="shared" si="3"/>
        <v>120.959238078125</v>
      </c>
      <c r="I99" s="19">
        <v>120.961907325</v>
      </c>
      <c r="J99" s="19">
        <v>120.9564982375</v>
      </c>
      <c r="K99" s="19">
        <v>120.9619653</v>
      </c>
      <c r="L99" s="19">
        <v>120.95658145</v>
      </c>
      <c r="M99" s="7"/>
      <c r="N99" s="23">
        <v>33786</v>
      </c>
      <c r="O99" s="7" t="s">
        <v>100</v>
      </c>
    </row>
    <row r="100" spans="1:15" ht="15">
      <c r="A100" s="7" t="s">
        <v>102</v>
      </c>
      <c r="B100" s="25">
        <v>26</v>
      </c>
      <c r="C100" s="25">
        <v>15</v>
      </c>
      <c r="D100" s="25">
        <v>18</v>
      </c>
      <c r="E100" s="26" t="s">
        <v>59</v>
      </c>
      <c r="F100" s="26" t="s">
        <v>59</v>
      </c>
      <c r="G100" s="8" t="str">
        <f>"lat "&amp;A100</f>
        <v>lat Lanham Lake</v>
      </c>
      <c r="H100" s="15">
        <f t="shared" si="3"/>
        <v>47.75194185</v>
      </c>
      <c r="I100" s="7">
        <v>47.7592305</v>
      </c>
      <c r="J100" s="7">
        <v>47.7591567</v>
      </c>
      <c r="K100" s="7">
        <v>47.7446854</v>
      </c>
      <c r="L100" s="7">
        <v>47.7446948</v>
      </c>
      <c r="M100" s="7"/>
      <c r="N100" s="12">
        <v>33800</v>
      </c>
      <c r="O100" s="7" t="s">
        <v>103</v>
      </c>
    </row>
    <row r="101" spans="1:15" ht="15">
      <c r="A101" s="7"/>
      <c r="B101" s="25"/>
      <c r="C101" s="25"/>
      <c r="D101" s="25"/>
      <c r="E101" s="26"/>
      <c r="F101" s="26"/>
      <c r="G101" s="8" t="str">
        <f>"long "&amp;A100</f>
        <v>long Lanham Lake</v>
      </c>
      <c r="H101" s="15">
        <f t="shared" si="3"/>
        <v>121.02622414999999</v>
      </c>
      <c r="I101" s="7">
        <v>121.036807</v>
      </c>
      <c r="J101" s="7">
        <v>121.0155736</v>
      </c>
      <c r="K101" s="7">
        <v>121.0368507</v>
      </c>
      <c r="L101" s="7">
        <v>121.0156653</v>
      </c>
      <c r="M101" s="7"/>
      <c r="N101" s="7">
        <v>1990</v>
      </c>
      <c r="O101" s="7" t="s">
        <v>104</v>
      </c>
    </row>
    <row r="102" spans="1:15" ht="15">
      <c r="A102" s="7" t="s">
        <v>105</v>
      </c>
      <c r="B102" s="25">
        <v>26</v>
      </c>
      <c r="C102" s="25">
        <v>16</v>
      </c>
      <c r="D102" s="25">
        <v>4</v>
      </c>
      <c r="E102" s="26" t="s">
        <v>2</v>
      </c>
      <c r="F102" s="26" t="s">
        <v>5</v>
      </c>
      <c r="G102" s="8" t="str">
        <f>"lat "&amp;A102</f>
        <v>lat Nason Creek/Meritt</v>
      </c>
      <c r="H102" s="15">
        <f t="shared" si="3"/>
        <v>47.78314881250001</v>
      </c>
      <c r="I102" s="19">
        <v>47.78497612500001</v>
      </c>
      <c r="J102" s="19">
        <v>47.78499252500001</v>
      </c>
      <c r="K102" s="19">
        <v>47.78130685000001</v>
      </c>
      <c r="L102" s="19">
        <v>47.78131975</v>
      </c>
      <c r="M102" s="7"/>
      <c r="N102" s="9">
        <v>1993</v>
      </c>
      <c r="O102" s="7" t="s">
        <v>106</v>
      </c>
    </row>
    <row r="103" spans="1:15" ht="15">
      <c r="A103" s="7"/>
      <c r="B103" s="25"/>
      <c r="C103" s="25"/>
      <c r="D103" s="25"/>
      <c r="E103" s="26"/>
      <c r="F103" s="26"/>
      <c r="G103" s="8" t="str">
        <f>"long "&amp;A102</f>
        <v>long Nason Creek/Meritt</v>
      </c>
      <c r="H103" s="15">
        <f t="shared" si="3"/>
        <v>120.8574260078125</v>
      </c>
      <c r="I103" s="19">
        <v>120.86010423125</v>
      </c>
      <c r="J103" s="19">
        <v>120.8547375375</v>
      </c>
      <c r="K103" s="19">
        <v>120.8601125375</v>
      </c>
      <c r="L103" s="19">
        <v>120.854749725</v>
      </c>
      <c r="M103" s="7"/>
      <c r="N103" s="7"/>
      <c r="O103" s="7"/>
    </row>
    <row r="104" spans="1:15" ht="15">
      <c r="A104" s="7" t="s">
        <v>107</v>
      </c>
      <c r="B104" s="25">
        <v>26</v>
      </c>
      <c r="C104" s="25">
        <v>16</v>
      </c>
      <c r="D104" s="25">
        <v>35</v>
      </c>
      <c r="E104" s="26" t="s">
        <v>59</v>
      </c>
      <c r="F104" s="26" t="s">
        <v>59</v>
      </c>
      <c r="G104" s="8" t="str">
        <f>"lat "&amp;A104</f>
        <v>lat Chiwaucum Creek</v>
      </c>
      <c r="H104" s="15">
        <f t="shared" si="3"/>
        <v>47.70868045</v>
      </c>
      <c r="I104" s="7">
        <v>47.7159772</v>
      </c>
      <c r="J104" s="7">
        <v>47.7157827</v>
      </c>
      <c r="K104" s="7">
        <v>47.7014742</v>
      </c>
      <c r="L104" s="7">
        <v>47.7014877</v>
      </c>
      <c r="M104" s="7"/>
      <c r="N104" s="9" t="s">
        <v>108</v>
      </c>
      <c r="O104" s="7" t="s">
        <v>109</v>
      </c>
    </row>
    <row r="105" spans="1:15" ht="15">
      <c r="A105" s="7"/>
      <c r="B105" s="25"/>
      <c r="C105" s="25"/>
      <c r="D105" s="25"/>
      <c r="E105" s="26"/>
      <c r="F105" s="26"/>
      <c r="G105" s="8" t="str">
        <f>"long "&amp;A104</f>
        <v>long Chiwaucum Creek</v>
      </c>
      <c r="H105" s="15">
        <f t="shared" si="3"/>
        <v>120.8116215</v>
      </c>
      <c r="I105" s="7">
        <v>120.8223243</v>
      </c>
      <c r="J105" s="7">
        <v>120.80078</v>
      </c>
      <c r="K105" s="7">
        <v>120.822419</v>
      </c>
      <c r="L105" s="7">
        <v>120.8009627</v>
      </c>
      <c r="M105" s="7"/>
      <c r="N105" s="7"/>
      <c r="O105" s="7"/>
    </row>
    <row r="106" spans="1:15" ht="15">
      <c r="A106" s="7" t="s">
        <v>112</v>
      </c>
      <c r="B106" s="25">
        <v>26</v>
      </c>
      <c r="C106" s="25">
        <v>17</v>
      </c>
      <c r="D106" s="25">
        <v>12</v>
      </c>
      <c r="E106" s="26" t="s">
        <v>2</v>
      </c>
      <c r="F106" s="26" t="s">
        <v>4</v>
      </c>
      <c r="G106" s="8" t="str">
        <f>"lat "&amp;A106</f>
        <v>lat Natapoc/Plain #2</v>
      </c>
      <c r="H106" s="15">
        <f t="shared" si="3"/>
        <v>47.76842496718751</v>
      </c>
      <c r="I106" s="19">
        <v>47.770264100000006</v>
      </c>
      <c r="J106" s="19">
        <v>47.77021943125</v>
      </c>
      <c r="K106" s="19">
        <v>47.766632</v>
      </c>
      <c r="L106" s="19">
        <v>47.7665843375</v>
      </c>
      <c r="M106" s="7"/>
      <c r="N106" s="9" t="s">
        <v>110</v>
      </c>
      <c r="O106" s="7" t="s">
        <v>111</v>
      </c>
    </row>
    <row r="107" spans="1:15" ht="15">
      <c r="A107" s="7"/>
      <c r="B107" s="25"/>
      <c r="C107" s="25"/>
      <c r="D107" s="25"/>
      <c r="E107" s="26"/>
      <c r="F107" s="26"/>
      <c r="G107" s="8" t="str">
        <f>"long "&amp;A106</f>
        <v>long Natapoc/Plain #2</v>
      </c>
      <c r="H107" s="15">
        <f t="shared" si="3"/>
        <v>120.67056521875</v>
      </c>
      <c r="I107" s="19">
        <v>120.67339165</v>
      </c>
      <c r="J107" s="19">
        <v>120.66769500000001</v>
      </c>
      <c r="K107" s="19">
        <v>120.6734401</v>
      </c>
      <c r="L107" s="19">
        <v>120.667734125</v>
      </c>
      <c r="M107" s="7"/>
      <c r="N107" s="7"/>
      <c r="O107" s="7"/>
    </row>
    <row r="108" spans="1:15" ht="15">
      <c r="A108" s="7" t="s">
        <v>113</v>
      </c>
      <c r="B108" s="25">
        <v>26</v>
      </c>
      <c r="C108" s="25">
        <v>17</v>
      </c>
      <c r="D108" s="25">
        <v>14</v>
      </c>
      <c r="E108" s="26" t="s">
        <v>3</v>
      </c>
      <c r="F108" s="26" t="s">
        <v>4</v>
      </c>
      <c r="G108" s="8" t="str">
        <f>"lat "&amp;A108</f>
        <v>lat Natapoc plain #3</v>
      </c>
      <c r="H108" s="15">
        <f t="shared" si="3"/>
        <v>47.753901889062504</v>
      </c>
      <c r="I108" s="19">
        <v>47.7557322375</v>
      </c>
      <c r="J108" s="19">
        <v>47.75572335625</v>
      </c>
      <c r="K108" s="19">
        <v>47.752080925</v>
      </c>
      <c r="L108" s="19">
        <v>47.7520710375</v>
      </c>
      <c r="M108" s="7"/>
      <c r="N108" s="12">
        <v>33822</v>
      </c>
      <c r="O108" s="7" t="s">
        <v>114</v>
      </c>
    </row>
    <row r="109" spans="1:15" ht="15">
      <c r="A109" s="7"/>
      <c r="B109" s="25"/>
      <c r="C109" s="25"/>
      <c r="D109" s="25"/>
      <c r="E109" s="26"/>
      <c r="F109" s="26"/>
      <c r="G109" s="8" t="str">
        <f>"long "&amp;A108</f>
        <v>long Natapoc plain #3</v>
      </c>
      <c r="H109" s="15">
        <f t="shared" si="3"/>
        <v>120.6815042171875</v>
      </c>
      <c r="I109" s="19">
        <v>120.6842089625</v>
      </c>
      <c r="J109" s="19">
        <v>120.67884456875</v>
      </c>
      <c r="K109" s="19">
        <v>120.68416777499999</v>
      </c>
      <c r="L109" s="19">
        <v>120.6787955625</v>
      </c>
      <c r="M109" s="7"/>
      <c r="N109" s="7"/>
      <c r="O109" s="7"/>
    </row>
    <row r="110" spans="1:15" ht="15">
      <c r="A110" s="7" t="s">
        <v>115</v>
      </c>
      <c r="B110" s="25">
        <v>26</v>
      </c>
      <c r="C110" s="25">
        <v>17</v>
      </c>
      <c r="D110" s="25">
        <v>14</v>
      </c>
      <c r="E110" s="26" t="s">
        <v>5</v>
      </c>
      <c r="F110" s="26" t="s">
        <v>4</v>
      </c>
      <c r="G110" s="8" t="str">
        <f>"lat "&amp;A110</f>
        <v>lat Natapoc plain #4</v>
      </c>
      <c r="H110" s="15">
        <f t="shared" si="3"/>
        <v>47.7465982578125</v>
      </c>
      <c r="I110" s="7">
        <v>47.7484296125</v>
      </c>
      <c r="J110" s="7">
        <v>47.74841871875</v>
      </c>
      <c r="K110" s="7">
        <v>47.7447783</v>
      </c>
      <c r="L110" s="7">
        <v>47.7447664</v>
      </c>
      <c r="M110" s="7"/>
      <c r="N110" s="9" t="s">
        <v>116</v>
      </c>
      <c r="O110" s="7" t="s">
        <v>117</v>
      </c>
    </row>
    <row r="111" spans="1:15" ht="15">
      <c r="A111" s="7"/>
      <c r="B111" s="29"/>
      <c r="C111" s="25"/>
      <c r="D111" s="25"/>
      <c r="E111" s="26"/>
      <c r="F111" s="26"/>
      <c r="G111" s="8" t="str">
        <f>"long "&amp;A110</f>
        <v>long Natapoc plain #4</v>
      </c>
      <c r="H111" s="15">
        <f t="shared" si="3"/>
        <v>120.6814140234375</v>
      </c>
      <c r="I111" s="7">
        <v>120.6841265875</v>
      </c>
      <c r="J111" s="7">
        <v>120.67874655625</v>
      </c>
      <c r="K111" s="7">
        <v>120.6840854</v>
      </c>
      <c r="L111" s="7">
        <v>120.67869755000001</v>
      </c>
      <c r="M111" s="7"/>
      <c r="N111" s="7"/>
      <c r="O111" s="7"/>
    </row>
    <row r="112" spans="1:15" s="2" customFormat="1" ht="15">
      <c r="A112" s="7" t="s">
        <v>118</v>
      </c>
      <c r="B112" s="25">
        <v>26</v>
      </c>
      <c r="C112" s="25">
        <v>17</v>
      </c>
      <c r="D112" s="25">
        <v>14</v>
      </c>
      <c r="E112" s="26" t="s">
        <v>3</v>
      </c>
      <c r="F112" s="26" t="s">
        <v>5</v>
      </c>
      <c r="G112" s="8" t="str">
        <f>"lat "&amp;A112</f>
        <v>lat Natapoc plain #5</v>
      </c>
      <c r="H112" s="15">
        <f t="shared" si="3"/>
        <v>47.75389250468751</v>
      </c>
      <c r="I112" s="7">
        <v>47.75572335625</v>
      </c>
      <c r="J112" s="7">
        <v>47.755714475000005</v>
      </c>
      <c r="K112" s="9">
        <v>47.7520710375</v>
      </c>
      <c r="L112" s="9">
        <v>47.75206115</v>
      </c>
      <c r="M112" s="7"/>
      <c r="N112" s="9" t="s">
        <v>119</v>
      </c>
      <c r="O112" s="9" t="s">
        <v>120</v>
      </c>
    </row>
    <row r="113" spans="1:15" s="2" customFormat="1" ht="15">
      <c r="A113" s="7"/>
      <c r="B113" s="29"/>
      <c r="C113" s="25"/>
      <c r="D113" s="25"/>
      <c r="E113" s="26"/>
      <c r="F113" s="26"/>
      <c r="G113" s="8" t="str">
        <f>"long "&amp;A112</f>
        <v>long Natapoc plain #5</v>
      </c>
      <c r="H113" s="15">
        <f t="shared" si="3"/>
        <v>120.67613591406251</v>
      </c>
      <c r="I113" s="7">
        <v>120.67884456875001</v>
      </c>
      <c r="J113" s="7">
        <v>120.67348017500001</v>
      </c>
      <c r="K113" s="9">
        <v>120.6787955625</v>
      </c>
      <c r="L113" s="9">
        <v>120.67342335000001</v>
      </c>
      <c r="M113" s="7"/>
      <c r="N113" s="7"/>
      <c r="O113" s="7"/>
    </row>
    <row r="114" spans="1:15" s="2" customFormat="1" ht="15">
      <c r="A114" s="7" t="s">
        <v>161</v>
      </c>
      <c r="B114" s="25">
        <v>26</v>
      </c>
      <c r="C114" s="25">
        <v>17</v>
      </c>
      <c r="D114" s="25">
        <v>18</v>
      </c>
      <c r="E114" s="26" t="s">
        <v>4</v>
      </c>
      <c r="F114" s="26" t="s">
        <v>4</v>
      </c>
      <c r="G114" s="8" t="str">
        <f>"lat "&amp;A114</f>
        <v>lat Winton/Skinney Creek #1</v>
      </c>
      <c r="H114" s="15">
        <f t="shared" si="3"/>
        <v>47.746575039062506</v>
      </c>
      <c r="I114" s="19">
        <v>47.748385575</v>
      </c>
      <c r="J114" s="19">
        <v>47.74839413125</v>
      </c>
      <c r="K114" s="19">
        <v>47.7447473</v>
      </c>
      <c r="L114" s="19">
        <v>47.74477315</v>
      </c>
      <c r="M114" s="7"/>
      <c r="N114" s="12">
        <v>33832</v>
      </c>
      <c r="O114" s="7" t="s">
        <v>121</v>
      </c>
    </row>
    <row r="115" spans="1:15" ht="15">
      <c r="A115" s="7"/>
      <c r="B115" s="25"/>
      <c r="C115" s="25"/>
      <c r="D115" s="25"/>
      <c r="E115" s="26"/>
      <c r="F115" s="26"/>
      <c r="G115" s="8" t="str">
        <f>"long "&amp;A114</f>
        <v>long Winton/Skinney Creek #1</v>
      </c>
      <c r="H115" s="15">
        <f t="shared" si="3"/>
        <v>120.777376728125</v>
      </c>
      <c r="I115" s="19">
        <v>120.779976925</v>
      </c>
      <c r="J115" s="19">
        <v>120.7747998875</v>
      </c>
      <c r="K115" s="19">
        <v>120.7799426</v>
      </c>
      <c r="L115" s="19">
        <v>120.7747875</v>
      </c>
      <c r="M115" s="7"/>
      <c r="N115" s="7"/>
      <c r="O115" s="7"/>
    </row>
    <row r="116" spans="1:15" ht="15">
      <c r="A116" s="7" t="s">
        <v>122</v>
      </c>
      <c r="B116" s="25">
        <v>26</v>
      </c>
      <c r="C116" s="25">
        <v>17</v>
      </c>
      <c r="D116" s="25">
        <v>20</v>
      </c>
      <c r="E116" s="26" t="s">
        <v>4</v>
      </c>
      <c r="F116" s="26" t="s">
        <v>4</v>
      </c>
      <c r="G116" s="8" t="str">
        <f>"lat "&amp;A116</f>
        <v>lat Winton/Skinney Creek #2</v>
      </c>
      <c r="H116" s="15">
        <f t="shared" si="3"/>
        <v>47.7321755453125</v>
      </c>
      <c r="I116" s="19">
        <v>47.73398695</v>
      </c>
      <c r="J116" s="19">
        <v>47.73398520625</v>
      </c>
      <c r="K116" s="19">
        <v>47.7303657</v>
      </c>
      <c r="L116" s="19">
        <v>47.730364325</v>
      </c>
      <c r="M116" s="7"/>
      <c r="N116" s="9">
        <v>1988</v>
      </c>
      <c r="O116" s="7" t="s">
        <v>123</v>
      </c>
    </row>
    <row r="117" spans="1:15" ht="15">
      <c r="A117" s="7"/>
      <c r="B117" s="25"/>
      <c r="C117" s="25"/>
      <c r="D117" s="25"/>
      <c r="E117" s="26"/>
      <c r="F117" s="26"/>
      <c r="G117" s="8" t="str">
        <f>"long "&amp;A116</f>
        <v>long Winton/Skinney Creek #2</v>
      </c>
      <c r="H117" s="15">
        <f t="shared" si="3"/>
        <v>120.75656127031252</v>
      </c>
      <c r="I117" s="19">
        <v>120.75924765</v>
      </c>
      <c r="J117" s="19">
        <v>120.75389843125001</v>
      </c>
      <c r="K117" s="19">
        <v>120.7592228</v>
      </c>
      <c r="L117" s="19">
        <v>120.75387620000001</v>
      </c>
      <c r="M117" s="7"/>
      <c r="N117" s="7"/>
      <c r="O117" s="7"/>
    </row>
    <row r="118" spans="1:15" ht="15">
      <c r="A118" s="7" t="s">
        <v>71</v>
      </c>
      <c r="B118" s="25">
        <v>26</v>
      </c>
      <c r="C118" s="25">
        <v>17</v>
      </c>
      <c r="D118" s="25">
        <v>21</v>
      </c>
      <c r="E118" s="26" t="s">
        <v>5</v>
      </c>
      <c r="F118" s="26" t="s">
        <v>3</v>
      </c>
      <c r="G118" s="8" t="str">
        <f>"lat "&amp;A118</f>
        <v>lat Deadhorse Canyon</v>
      </c>
      <c r="H118" s="15">
        <f t="shared" si="3"/>
        <v>47.73574557656249</v>
      </c>
      <c r="I118" s="19">
        <v>47.7375587625</v>
      </c>
      <c r="J118" s="19">
        <v>47.7375451</v>
      </c>
      <c r="K118" s="19">
        <v>47.73394504375</v>
      </c>
      <c r="L118" s="19">
        <v>47.7339334</v>
      </c>
      <c r="M118" s="7"/>
      <c r="N118" s="12">
        <v>33843</v>
      </c>
      <c r="O118" s="7" t="s">
        <v>124</v>
      </c>
    </row>
    <row r="119" spans="1:15" ht="15">
      <c r="A119" s="7"/>
      <c r="B119" s="25"/>
      <c r="C119" s="25"/>
      <c r="D119" s="25"/>
      <c r="E119" s="26"/>
      <c r="F119" s="26"/>
      <c r="G119" s="8" t="str">
        <f>"long "&amp;A118</f>
        <v>long Deadhorse Canyon</v>
      </c>
      <c r="H119" s="15">
        <f t="shared" si="3"/>
        <v>120.7191603609375</v>
      </c>
      <c r="I119" s="19">
        <v>120.7218118125</v>
      </c>
      <c r="J119" s="19">
        <v>120.7164607</v>
      </c>
      <c r="K119" s="19">
        <v>120.72185108125001</v>
      </c>
      <c r="L119" s="19">
        <v>120.71651785</v>
      </c>
      <c r="M119" s="7"/>
      <c r="N119" s="12">
        <v>32752</v>
      </c>
      <c r="O119" s="7" t="s">
        <v>36</v>
      </c>
    </row>
    <row r="120" spans="1:15" ht="15">
      <c r="A120" s="7" t="s">
        <v>125</v>
      </c>
      <c r="B120" s="25">
        <v>22</v>
      </c>
      <c r="C120" s="25">
        <v>19</v>
      </c>
      <c r="D120" s="25">
        <v>34</v>
      </c>
      <c r="E120" s="26" t="s">
        <v>5</v>
      </c>
      <c r="F120" s="26" t="s">
        <v>4</v>
      </c>
      <c r="G120" s="8" t="str">
        <f>"lat "&amp;A120</f>
        <v>lat King Canyon</v>
      </c>
      <c r="H120" s="16">
        <f t="shared" si="3"/>
        <v>47.3488951234375</v>
      </c>
      <c r="I120" s="19">
        <v>47.350747012499994</v>
      </c>
      <c r="J120" s="19">
        <v>47.35072888125</v>
      </c>
      <c r="K120" s="19">
        <v>47.3470599</v>
      </c>
      <c r="L120" s="19">
        <v>47.3470447</v>
      </c>
      <c r="M120" s="7"/>
      <c r="N120" s="12">
        <v>33835</v>
      </c>
      <c r="O120" s="7" t="s">
        <v>126</v>
      </c>
    </row>
    <row r="121" spans="1:15" ht="15">
      <c r="A121" s="9"/>
      <c r="B121" s="26"/>
      <c r="C121" s="26"/>
      <c r="D121" s="26"/>
      <c r="E121" s="26"/>
      <c r="F121" s="26"/>
      <c r="G121" s="8" t="str">
        <f>"long "&amp;A120</f>
        <v>long King Canyon</v>
      </c>
      <c r="H121" s="16">
        <f t="shared" si="3"/>
        <v>120.4394302734375</v>
      </c>
      <c r="I121" s="19">
        <v>120.44221351249999</v>
      </c>
      <c r="J121" s="19">
        <v>120.43679070625</v>
      </c>
      <c r="K121" s="19">
        <v>120.44206715</v>
      </c>
      <c r="L121" s="19">
        <v>120.436649725</v>
      </c>
      <c r="M121" s="7"/>
      <c r="N121" s="9"/>
      <c r="O121" s="9"/>
    </row>
    <row r="122" spans="1:15" ht="15">
      <c r="A122" s="7" t="s">
        <v>160</v>
      </c>
      <c r="B122" s="25">
        <v>23</v>
      </c>
      <c r="C122" s="25">
        <v>14</v>
      </c>
      <c r="D122" s="25">
        <v>11</v>
      </c>
      <c r="E122" s="26" t="s">
        <v>3</v>
      </c>
      <c r="F122" s="26" t="s">
        <v>4</v>
      </c>
      <c r="G122" s="8" t="str">
        <f>"lat "&amp;A122</f>
        <v>lat Silver Creek/CE Riv #1</v>
      </c>
      <c r="H122" s="16">
        <f t="shared" si="3"/>
        <v>47.499027537500005</v>
      </c>
      <c r="I122" s="19">
        <v>47.500844375</v>
      </c>
      <c r="J122" s="19">
        <v>47.50083685</v>
      </c>
      <c r="K122" s="19">
        <v>47.497214</v>
      </c>
      <c r="L122" s="19">
        <v>47.497214925</v>
      </c>
      <c r="M122" s="7"/>
      <c r="N122" s="12">
        <v>33765</v>
      </c>
      <c r="O122" s="7" t="s">
        <v>127</v>
      </c>
    </row>
    <row r="123" spans="1:15" ht="15">
      <c r="A123" s="7"/>
      <c r="B123" s="25"/>
      <c r="C123" s="25"/>
      <c r="D123" s="25"/>
      <c r="E123" s="26"/>
      <c r="F123" s="26"/>
      <c r="G123" s="8" t="str">
        <f>"long "&amp;A122</f>
        <v>long Silver Creek/CE Riv #1</v>
      </c>
      <c r="H123" s="16">
        <f t="shared" si="3"/>
        <v>121.0486962734375</v>
      </c>
      <c r="I123" s="19">
        <v>121.0513636875</v>
      </c>
      <c r="J123" s="19">
        <v>121.04604459375</v>
      </c>
      <c r="K123" s="19">
        <v>121.051355575</v>
      </c>
      <c r="L123" s="19">
        <v>121.0460212375</v>
      </c>
      <c r="M123" s="7"/>
      <c r="N123" s="9" t="s">
        <v>132</v>
      </c>
      <c r="O123" s="9" t="s">
        <v>127</v>
      </c>
    </row>
    <row r="124" spans="1:15" ht="15">
      <c r="A124" s="9" t="s">
        <v>131</v>
      </c>
      <c r="B124" s="26" t="s">
        <v>128</v>
      </c>
      <c r="C124" s="26" t="s">
        <v>129</v>
      </c>
      <c r="D124" s="26" t="s">
        <v>130</v>
      </c>
      <c r="E124" s="26" t="s">
        <v>3</v>
      </c>
      <c r="F124" s="26" t="s">
        <v>5</v>
      </c>
      <c r="G124" s="8" t="str">
        <f>"lat "&amp;A124</f>
        <v>lat Silver Creek/CE Riv #2</v>
      </c>
      <c r="H124" s="16">
        <f t="shared" si="3"/>
        <v>47.4990242375</v>
      </c>
      <c r="I124" s="7">
        <v>47.50083685</v>
      </c>
      <c r="J124" s="7">
        <v>47.500829325</v>
      </c>
      <c r="K124" s="7">
        <v>47.497214925</v>
      </c>
      <c r="L124" s="7">
        <v>47.49721585</v>
      </c>
      <c r="M124" s="7"/>
      <c r="N124" s="9"/>
      <c r="O124" s="9"/>
    </row>
    <row r="125" spans="1:15" ht="15">
      <c r="A125" s="9"/>
      <c r="B125" s="26"/>
      <c r="C125" s="26"/>
      <c r="D125" s="26"/>
      <c r="E125" s="26"/>
      <c r="F125" s="26"/>
      <c r="G125" s="8" t="str">
        <f>"long "&amp;A124</f>
        <v>long Silver Creek/CE Riv #2</v>
      </c>
      <c r="H125" s="16">
        <f t="shared" si="3"/>
        <v>121.0433695578125</v>
      </c>
      <c r="I125" s="7">
        <v>121.04604459375</v>
      </c>
      <c r="J125" s="7">
        <v>121.04072550000001</v>
      </c>
      <c r="K125" s="7">
        <v>121.0460212375</v>
      </c>
      <c r="L125" s="7">
        <v>121.0406869</v>
      </c>
      <c r="M125" s="7"/>
      <c r="N125" s="9"/>
      <c r="O125" s="9"/>
    </row>
    <row r="126" spans="1:15" ht="15">
      <c r="A126" s="7" t="s">
        <v>133</v>
      </c>
      <c r="B126" s="25">
        <v>23</v>
      </c>
      <c r="C126" s="25">
        <v>14</v>
      </c>
      <c r="D126" s="25">
        <v>25</v>
      </c>
      <c r="E126" s="26" t="s">
        <v>2</v>
      </c>
      <c r="F126" s="26" t="s">
        <v>4</v>
      </c>
      <c r="G126" s="8" t="str">
        <f>"lat "&amp;A126</f>
        <v>lat Camp Creek</v>
      </c>
      <c r="H126" s="16">
        <f aca="true" t="shared" si="4" ref="H126:H137">SUM(I126:L126)/4</f>
        <v>47.4557597515625</v>
      </c>
      <c r="I126" s="19">
        <v>47.457547025000004</v>
      </c>
      <c r="J126" s="19">
        <v>47.45757021875001</v>
      </c>
      <c r="K126" s="19">
        <v>47.453947850000006</v>
      </c>
      <c r="L126" s="19">
        <v>47.453973912500004</v>
      </c>
      <c r="M126" s="7"/>
      <c r="N126" s="12">
        <v>33800</v>
      </c>
      <c r="O126" s="7" t="s">
        <v>134</v>
      </c>
    </row>
    <row r="127" spans="1:15" ht="15">
      <c r="A127" s="9"/>
      <c r="B127" s="26"/>
      <c r="C127" s="26"/>
      <c r="D127" s="26"/>
      <c r="E127" s="26"/>
      <c r="F127" s="26"/>
      <c r="G127" s="8" t="str">
        <f>"long "&amp;A126</f>
        <v>long Camp Creek</v>
      </c>
      <c r="H127" s="16">
        <f t="shared" si="4"/>
        <v>121.0376988984375</v>
      </c>
      <c r="I127" s="19">
        <v>121.04035665</v>
      </c>
      <c r="J127" s="19">
        <v>121.03508343125</v>
      </c>
      <c r="K127" s="19">
        <v>121.0403033</v>
      </c>
      <c r="L127" s="19">
        <v>121.0350522125</v>
      </c>
      <c r="M127" s="7"/>
      <c r="N127" s="9"/>
      <c r="O127" s="9"/>
    </row>
    <row r="128" spans="1:15" ht="15">
      <c r="A128" s="7" t="s">
        <v>135</v>
      </c>
      <c r="B128" s="25">
        <v>23</v>
      </c>
      <c r="C128" s="25">
        <v>14</v>
      </c>
      <c r="D128" s="25">
        <v>30</v>
      </c>
      <c r="E128" s="26" t="s">
        <v>5</v>
      </c>
      <c r="F128" s="26" t="s">
        <v>5</v>
      </c>
      <c r="G128" s="8" t="str">
        <f>"lat "&amp;A128</f>
        <v>lat Waptus River</v>
      </c>
      <c r="H128" s="16">
        <f t="shared" si="4"/>
        <v>47.4485156</v>
      </c>
      <c r="I128" s="19">
        <v>47.45033455</v>
      </c>
      <c r="J128" s="19">
        <v>47.450294375</v>
      </c>
      <c r="K128" s="19">
        <v>47.446724075000006</v>
      </c>
      <c r="L128" s="19">
        <v>47.4467094</v>
      </c>
      <c r="M128" s="7"/>
      <c r="N128" s="9">
        <v>1993</v>
      </c>
      <c r="O128" s="7" t="s">
        <v>55</v>
      </c>
    </row>
    <row r="129" spans="1:15" ht="15">
      <c r="A129" s="9"/>
      <c r="B129" s="26"/>
      <c r="C129" s="26"/>
      <c r="D129" s="26"/>
      <c r="E129" s="26"/>
      <c r="F129" s="26"/>
      <c r="G129" s="8" t="str">
        <f>"long "&amp;A128</f>
        <v>long Waptus River</v>
      </c>
      <c r="H129" s="16">
        <f t="shared" si="4"/>
        <v>121.127739159375</v>
      </c>
      <c r="I129" s="19">
        <v>121.1305083375</v>
      </c>
      <c r="J129" s="19">
        <v>121.124985875</v>
      </c>
      <c r="K129" s="19">
        <v>121.130495125</v>
      </c>
      <c r="L129" s="19">
        <v>121.1249673</v>
      </c>
      <c r="M129" s="7"/>
      <c r="N129" s="9"/>
      <c r="O129" s="9"/>
    </row>
    <row r="130" spans="1:15" ht="15">
      <c r="A130" s="7" t="s">
        <v>136</v>
      </c>
      <c r="B130" s="25">
        <v>23</v>
      </c>
      <c r="C130" s="25">
        <v>17</v>
      </c>
      <c r="D130" s="25">
        <v>13</v>
      </c>
      <c r="E130" s="26" t="s">
        <v>4</v>
      </c>
      <c r="F130" s="26" t="s">
        <v>4</v>
      </c>
      <c r="G130" s="8" t="str">
        <f>"lat "&amp;A130</f>
        <v>lat Allen Creek</v>
      </c>
      <c r="H130" s="16">
        <f t="shared" si="4"/>
        <v>47.4834590546875</v>
      </c>
      <c r="I130" s="19">
        <v>47.485274849999996</v>
      </c>
      <c r="J130" s="19">
        <v>47.48525181875</v>
      </c>
      <c r="K130" s="19">
        <v>47.4816676</v>
      </c>
      <c r="L130" s="19">
        <v>47.48164195</v>
      </c>
      <c r="M130" s="7"/>
      <c r="N130" s="9">
        <v>1988</v>
      </c>
      <c r="O130" s="7" t="s">
        <v>137</v>
      </c>
    </row>
    <row r="131" spans="1:15" ht="15">
      <c r="A131" s="9"/>
      <c r="B131" s="26"/>
      <c r="C131" s="26"/>
      <c r="D131" s="26"/>
      <c r="E131" s="26"/>
      <c r="F131" s="26"/>
      <c r="G131" s="8" t="str">
        <f>"long "&amp;A130</f>
        <v>long Allen Creek</v>
      </c>
      <c r="H131" s="16">
        <f t="shared" si="4"/>
        <v>120.66826500781251</v>
      </c>
      <c r="I131" s="19">
        <v>120.671027075</v>
      </c>
      <c r="J131" s="19">
        <v>120.66557040625</v>
      </c>
      <c r="K131" s="19">
        <v>120.6709832</v>
      </c>
      <c r="L131" s="19">
        <v>120.66547935</v>
      </c>
      <c r="M131" s="7"/>
      <c r="N131" s="9"/>
      <c r="O131" s="9"/>
    </row>
    <row r="132" spans="1:15" ht="15">
      <c r="A132" s="7" t="s">
        <v>141</v>
      </c>
      <c r="B132" s="25">
        <v>23</v>
      </c>
      <c r="C132" s="25">
        <v>17</v>
      </c>
      <c r="D132" s="25">
        <v>26</v>
      </c>
      <c r="E132" s="26" t="s">
        <v>142</v>
      </c>
      <c r="F132" s="26" t="s">
        <v>147</v>
      </c>
      <c r="G132" s="8" t="str">
        <f>"lat "&amp;A132</f>
        <v>lat Ingalls Creek</v>
      </c>
      <c r="H132" s="16">
        <f t="shared" si="4"/>
        <v>47.4564306125</v>
      </c>
      <c r="I132" s="19">
        <v>47.4600643</v>
      </c>
      <c r="J132" s="19">
        <v>47.46004775</v>
      </c>
      <c r="K132" s="19">
        <v>47.452816600000006</v>
      </c>
      <c r="L132" s="19">
        <v>47.4527938</v>
      </c>
      <c r="M132" s="7"/>
      <c r="N132" s="9" t="s">
        <v>139</v>
      </c>
      <c r="O132" s="7" t="s">
        <v>140</v>
      </c>
    </row>
    <row r="133" spans="1:15" ht="15">
      <c r="A133" s="9"/>
      <c r="B133" s="26"/>
      <c r="C133" s="26"/>
      <c r="D133" s="26"/>
      <c r="E133" s="26"/>
      <c r="F133" s="26"/>
      <c r="G133" s="8" t="str">
        <f>"long "&amp;A132</f>
        <v>long Ingalls Creek</v>
      </c>
      <c r="H133" s="16">
        <f t="shared" si="4"/>
        <v>120.67660076875</v>
      </c>
      <c r="I133" s="19">
        <v>120.68188387500001</v>
      </c>
      <c r="J133" s="19">
        <v>120.6712811</v>
      </c>
      <c r="K133" s="19">
        <v>120.68190770000001</v>
      </c>
      <c r="L133" s="19">
        <v>120.6713304</v>
      </c>
      <c r="M133" s="7"/>
      <c r="N133" s="9"/>
      <c r="O133" s="9"/>
    </row>
    <row r="134" spans="1:15" ht="15">
      <c r="A134" s="13" t="s">
        <v>145</v>
      </c>
      <c r="B134" s="30">
        <v>32</v>
      </c>
      <c r="C134" s="30">
        <v>5</v>
      </c>
      <c r="D134" s="30">
        <v>26</v>
      </c>
      <c r="E134" s="30" t="s">
        <v>5</v>
      </c>
      <c r="F134" s="30" t="s">
        <v>5</v>
      </c>
      <c r="G134" s="8" t="str">
        <f>"lat "&amp;A134</f>
        <v>lat Lk Armstrong</v>
      </c>
      <c r="H134" s="16">
        <f t="shared" si="4"/>
        <v>48.2264452546875</v>
      </c>
      <c r="I134" s="19">
        <v>48.22826351875</v>
      </c>
      <c r="J134" s="19">
        <v>48.228301825</v>
      </c>
      <c r="K134" s="19">
        <v>48.224601975</v>
      </c>
      <c r="L134" s="19">
        <v>48.2246137</v>
      </c>
      <c r="M134" s="7"/>
      <c r="N134" s="24"/>
      <c r="O134" s="13" t="s">
        <v>146</v>
      </c>
    </row>
    <row r="135" spans="1:15" ht="15">
      <c r="A135" s="9"/>
      <c r="B135" s="26"/>
      <c r="C135" s="26"/>
      <c r="D135" s="26"/>
      <c r="E135" s="26"/>
      <c r="F135" s="26"/>
      <c r="G135" s="8" t="str">
        <f>"long "&amp;A134</f>
        <v>long Lk Armstrong</v>
      </c>
      <c r="H135" s="16">
        <f t="shared" si="4"/>
        <v>122.119949571875</v>
      </c>
      <c r="I135" s="19">
        <v>122.1227161125</v>
      </c>
      <c r="J135" s="19">
        <v>122.11727182499999</v>
      </c>
      <c r="K135" s="19">
        <v>122.12263974999999</v>
      </c>
      <c r="L135" s="19">
        <v>122.1171706</v>
      </c>
      <c r="M135" s="7"/>
      <c r="N135" s="9"/>
      <c r="O135" s="9"/>
    </row>
    <row r="136" spans="1:15" ht="15">
      <c r="A136" s="13" t="s">
        <v>143</v>
      </c>
      <c r="B136" s="30">
        <v>20</v>
      </c>
      <c r="C136" s="30">
        <v>15</v>
      </c>
      <c r="D136" s="31" t="s">
        <v>147</v>
      </c>
      <c r="E136" s="31" t="s">
        <v>147</v>
      </c>
      <c r="F136" s="31" t="s">
        <v>147</v>
      </c>
      <c r="G136" s="8" t="str">
        <f>"lat "&amp;A136</f>
        <v>lat Roslyn</v>
      </c>
      <c r="H136" s="16">
        <f t="shared" si="4"/>
        <v>0</v>
      </c>
      <c r="I136" s="19">
        <v>0</v>
      </c>
      <c r="J136" s="19">
        <v>0</v>
      </c>
      <c r="K136" s="19">
        <v>0</v>
      </c>
      <c r="L136" s="19">
        <v>0</v>
      </c>
      <c r="M136" s="7"/>
      <c r="N136" s="24"/>
      <c r="O136" s="13" t="s">
        <v>144</v>
      </c>
    </row>
    <row r="137" spans="1:15" ht="15">
      <c r="A137" s="9"/>
      <c r="B137" s="26"/>
      <c r="C137" s="26"/>
      <c r="D137" s="26"/>
      <c r="E137" s="26"/>
      <c r="F137" s="26"/>
      <c r="G137" s="8" t="str">
        <f>"long "&amp;A136</f>
        <v>long Roslyn</v>
      </c>
      <c r="H137" s="16">
        <f t="shared" si="4"/>
        <v>0</v>
      </c>
      <c r="I137" s="19">
        <v>0</v>
      </c>
      <c r="J137" s="19">
        <v>0</v>
      </c>
      <c r="K137" s="19">
        <v>0</v>
      </c>
      <c r="L137" s="19">
        <v>0</v>
      </c>
      <c r="M137" s="7"/>
      <c r="N137" s="8"/>
      <c r="O137" s="8"/>
    </row>
    <row r="138" ht="15">
      <c r="G138" s="14"/>
    </row>
    <row r="139" spans="5:7" ht="15">
      <c r="E139" s="6"/>
      <c r="F139" s="6"/>
      <c r="G139" s="14"/>
    </row>
    <row r="140" spans="5:7" ht="15">
      <c r="E140" s="6"/>
      <c r="F140" s="6"/>
      <c r="G140" s="14"/>
    </row>
    <row r="141" spans="5:7" ht="15">
      <c r="E141" s="6"/>
      <c r="F141" s="6"/>
      <c r="G141" s="14"/>
    </row>
    <row r="142" spans="5:7" ht="15">
      <c r="E142" s="6"/>
      <c r="F142" s="6"/>
      <c r="G142" s="14"/>
    </row>
    <row r="143" spans="5:7" ht="15">
      <c r="E143" s="6"/>
      <c r="F143" s="6"/>
      <c r="G143" s="14"/>
    </row>
    <row r="144" spans="5:7" ht="15">
      <c r="E144" s="6"/>
      <c r="F144" s="6"/>
      <c r="G144" s="14"/>
    </row>
    <row r="145" spans="5:7" ht="15">
      <c r="E145" s="6"/>
      <c r="F145" s="6"/>
      <c r="G145" s="14"/>
    </row>
    <row r="146" spans="5:7" ht="15">
      <c r="E146" s="6"/>
      <c r="F146" s="6"/>
      <c r="G146" s="14"/>
    </row>
    <row r="147" spans="5:7" ht="15">
      <c r="E147" s="6"/>
      <c r="F147" s="6"/>
      <c r="G147" s="14"/>
    </row>
    <row r="148" spans="5:7" ht="15">
      <c r="E148" s="6"/>
      <c r="F148" s="6"/>
      <c r="G148" s="14"/>
    </row>
    <row r="149" spans="5:7" ht="15">
      <c r="E149" s="6"/>
      <c r="F149" s="6"/>
      <c r="G149" s="14"/>
    </row>
    <row r="150" spans="5:7" ht="15">
      <c r="E150" s="6"/>
      <c r="F150" s="6"/>
      <c r="G150" s="14"/>
    </row>
    <row r="151" spans="5:7" ht="15">
      <c r="E151" s="6"/>
      <c r="F151" s="6"/>
      <c r="G151" s="14"/>
    </row>
    <row r="152" spans="5:7" ht="15">
      <c r="E152" s="6"/>
      <c r="F152" s="6"/>
      <c r="G152" s="14"/>
    </row>
    <row r="153" spans="5:7" ht="15">
      <c r="E153" s="6"/>
      <c r="F153" s="6"/>
      <c r="G153" s="14"/>
    </row>
    <row r="154" spans="5:7" ht="15">
      <c r="E154" s="6"/>
      <c r="F154" s="6"/>
      <c r="G154" s="14"/>
    </row>
    <row r="155" spans="5:7" ht="15">
      <c r="E155" s="6"/>
      <c r="F155" s="6"/>
      <c r="G155" s="14"/>
    </row>
    <row r="156" spans="5:7" ht="15">
      <c r="E156" s="6"/>
      <c r="F156" s="6"/>
      <c r="G156" s="14"/>
    </row>
    <row r="157" spans="5:7" ht="15">
      <c r="E157" s="6"/>
      <c r="F157" s="6"/>
      <c r="G157" s="14"/>
    </row>
    <row r="158" spans="5:7" ht="15">
      <c r="E158" s="6"/>
      <c r="F158" s="6"/>
      <c r="G158" s="14"/>
    </row>
    <row r="159" spans="5:7" ht="15">
      <c r="E159" s="6"/>
      <c r="F159" s="6"/>
      <c r="G159" s="14"/>
    </row>
    <row r="160" spans="5:7" ht="15">
      <c r="E160" s="6"/>
      <c r="F160" s="6"/>
      <c r="G160" s="14"/>
    </row>
    <row r="161" spans="5:7" ht="15">
      <c r="E161" s="6"/>
      <c r="F161" s="6"/>
      <c r="G161" s="14"/>
    </row>
    <row r="162" spans="5:7" ht="15">
      <c r="E162" s="6"/>
      <c r="F162" s="6"/>
      <c r="G162" s="14"/>
    </row>
    <row r="163" spans="5:7" ht="15">
      <c r="E163" s="6"/>
      <c r="F163" s="6"/>
      <c r="G163" s="14"/>
    </row>
    <row r="164" spans="5:7" ht="15">
      <c r="E164" s="6"/>
      <c r="F164" s="6"/>
      <c r="G164" s="14"/>
    </row>
    <row r="165" spans="5:7" ht="15">
      <c r="E165" s="6"/>
      <c r="F165" s="6"/>
      <c r="G165" s="14"/>
    </row>
    <row r="166" spans="5:7" ht="15">
      <c r="E166" s="6"/>
      <c r="F166" s="6"/>
      <c r="G166" s="1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www.AaronsWorld.com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Smith</dc:creator>
  <cp:keywords/>
  <dc:description/>
  <cp:lastModifiedBy>Aaron</cp:lastModifiedBy>
  <dcterms:created xsi:type="dcterms:W3CDTF">2010-07-18T03:09:05Z</dcterms:created>
  <dcterms:modified xsi:type="dcterms:W3CDTF">2015-04-16T22:45:42Z</dcterms:modified>
  <cp:category/>
  <cp:version/>
  <cp:contentType/>
  <cp:contentStatus/>
</cp:coreProperties>
</file>